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Y:\36-ASSESSORIA COMAP\SUPERVISÃO 2024\EMPRESAS CLASSIFICADAS\TSL EMPREENDIMENTOS LTDA\"/>
    </mc:Choice>
  </mc:AlternateContent>
  <xr:revisionPtr revIDLastSave="0" documentId="13_ncr:1_{9F074221-01FE-426C-B510-7383C47616CB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Avaliação" sheetId="1" r:id="rId1"/>
    <sheet name="Planilha1" sheetId="9" r:id="rId2"/>
    <sheet name="Planilha8" sheetId="8" state="hidden" r:id="rId3"/>
    <sheet name="Planilha7" sheetId="7" state="hidden" r:id="rId4"/>
    <sheet name="Planilha6" sheetId="6" state="hidden" r:id="rId5"/>
    <sheet name="Planilha4" sheetId="4" state="hidden" r:id="rId6"/>
    <sheet name="Planilha2" sheetId="2" state="hidden" r:id="rId7"/>
    <sheet name="Planilha3" sheetId="3" state="hidden" r:id="rId8"/>
    <sheet name="Planilha5" sheetId="5" state="hidden" r:id="rId9"/>
  </sheets>
  <definedNames>
    <definedName name="_xlnm._FilterDatabase" localSheetId="0" hidden="1">Avaliação!$A$1:$L$1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" i="1" l="1"/>
  <c r="K21" i="1"/>
  <c r="I17" i="1"/>
  <c r="J17" i="1" s="1"/>
  <c r="I16" i="1"/>
  <c r="J16" i="1" s="1"/>
  <c r="I15" i="1"/>
  <c r="J15" i="1" s="1"/>
  <c r="I14" i="1"/>
  <c r="J14" i="1" s="1"/>
  <c r="I9" i="1"/>
  <c r="J9" i="1" s="1"/>
  <c r="I10" i="1"/>
  <c r="J10" i="1" s="1"/>
  <c r="I11" i="1"/>
  <c r="J11" i="1" s="1"/>
  <c r="I12" i="1"/>
  <c r="J12" i="1" s="1"/>
  <c r="I18" i="1"/>
  <c r="J18" i="1" s="1"/>
  <c r="I26" i="1"/>
  <c r="J26" i="1" s="1"/>
  <c r="I24" i="1"/>
  <c r="J24" i="1" s="1"/>
  <c r="I21" i="1"/>
  <c r="J21" i="1" s="1"/>
  <c r="I8" i="1"/>
  <c r="J8" i="1" s="1"/>
  <c r="I7" i="1"/>
  <c r="J7" i="1" s="1"/>
  <c r="I6" i="1"/>
  <c r="J6" i="1" s="1"/>
  <c r="I5" i="1"/>
  <c r="J5" i="1" s="1"/>
  <c r="I4" i="1"/>
  <c r="J4" i="1" s="1"/>
  <c r="B3" i="9"/>
  <c r="B2" i="9"/>
  <c r="I7" i="3" l="1"/>
  <c r="J7" i="3" s="1"/>
  <c r="I6" i="3"/>
  <c r="J6" i="3" s="1"/>
  <c r="I5" i="3"/>
  <c r="J5" i="3" s="1"/>
  <c r="I4" i="3"/>
  <c r="J4" i="3" s="1"/>
  <c r="I3" i="3"/>
  <c r="J3" i="3" s="1"/>
  <c r="I2" i="3"/>
  <c r="J2" i="3" s="1"/>
  <c r="L21" i="1" l="1"/>
  <c r="C3" i="9" s="1"/>
  <c r="K2" i="3"/>
  <c r="L2" i="3" s="1"/>
  <c r="I10" i="2"/>
  <c r="J10" i="2" s="1"/>
  <c r="L10" i="2" s="1"/>
  <c r="I8" i="2"/>
  <c r="J8" i="2" s="1"/>
  <c r="I7" i="2"/>
  <c r="J7" i="2" s="1"/>
  <c r="I6" i="2"/>
  <c r="J6" i="2" s="1"/>
  <c r="I5" i="2"/>
  <c r="J5" i="2" s="1"/>
  <c r="I4" i="2"/>
  <c r="J4" i="2" s="1"/>
  <c r="I3" i="2"/>
  <c r="J3" i="2" s="1"/>
  <c r="K3" i="2" l="1"/>
  <c r="L3" i="2" s="1"/>
  <c r="I2" i="1"/>
  <c r="J2" i="1" s="1"/>
  <c r="L2" i="1" s="1"/>
  <c r="C2" i="9" s="1"/>
</calcChain>
</file>

<file path=xl/sharedStrings.xml><?xml version="1.0" encoding="utf-8"?>
<sst xmlns="http://schemas.openxmlformats.org/spreadsheetml/2006/main" count="526" uniqueCount="144">
  <si>
    <t>Engeduc</t>
  </si>
  <si>
    <t>CAT_ENGEDUC_ESCOLA PADRAO FNDE 6S (1).pdf</t>
  </si>
  <si>
    <t>CAT_ENGEDUC_QUADRA_FNDE 6S (2).pdf</t>
  </si>
  <si>
    <t>CAT_ENGENHEIRO_ROMERSON_CHECHE_FNDE.pdf</t>
  </si>
  <si>
    <t>CAT_ENGENHEIRO_ROMERSON_ESCOLA FNDE_12S.pdf</t>
  </si>
  <si>
    <t>CAT_ENGENHEIRO_ROMERSON_QUADRA FNDE.pdf</t>
  </si>
  <si>
    <t>CAT_ESCOLA DE 12 SALAS-2.pdf</t>
  </si>
  <si>
    <t>Kilzer</t>
  </si>
  <si>
    <t>CERTIDÃO DE ACERVO TÉCNICO COM ATESTADO 1.pdf</t>
  </si>
  <si>
    <t>CERTIDÃO DE ACERVO TÉCNICO COM ATESTADO 2.pdf</t>
  </si>
  <si>
    <t>CERTIDÃO DE ACERVO TÉCNICO COM ATESTADO 3.pdf</t>
  </si>
  <si>
    <t>Hugo rafael Alves de Oliveira</t>
  </si>
  <si>
    <t>Romerson de Sousa Bezerra</t>
  </si>
  <si>
    <t>CERTIDÃO DE ACERVO TÉCNICO COM ATESTADO 4.pdf</t>
  </si>
  <si>
    <t>PR1</t>
  </si>
  <si>
    <t>m. CAT mais Atestado Ger Fisc Manut Carropel.pdf</t>
  </si>
  <si>
    <t>Pablo Oliveira Rolim</t>
  </si>
  <si>
    <t>n. CAT mais atestado execução Pablo.pdf</t>
  </si>
  <si>
    <t>o. CAT mais Atestado Projetos BIM ES PR1 Pablo.pdf</t>
  </si>
  <si>
    <t>p. CAT mais Atestado Projetos AllQuímica PR1 Pablo.pdf</t>
  </si>
  <si>
    <t>34-Atestado-TRF-Fiscalizacao.pdf</t>
  </si>
  <si>
    <t>Ricardo de Magalhães Santiago</t>
  </si>
  <si>
    <t>58-Atestado-Parcial-PMPA-Poa-Sustentavel---Santiago.pdf</t>
  </si>
  <si>
    <t>56-Atestado-PROTAGON---Santiago.pdf</t>
  </si>
  <si>
    <t xml:space="preserve">SANTIAGO </t>
  </si>
  <si>
    <t>STUQUI</t>
  </si>
  <si>
    <t>WLUCENA</t>
  </si>
  <si>
    <t>Dirceu Magi Stuqui</t>
  </si>
  <si>
    <t>Dirceu - CAT e Atestado Autenticado Coolvap.pdf</t>
  </si>
  <si>
    <t>Dirceu - CAT e Atestado Averbado Infraero.pdf</t>
  </si>
  <si>
    <t>Dirceu - CAT e Atestado Averbado SENAC Itajaí.pdf</t>
  </si>
  <si>
    <t>Dirceu - CAT e Atestado Averbado Sest Senat Curitiba.pdf</t>
  </si>
  <si>
    <t>Francisco Airton Davila Lucena</t>
  </si>
  <si>
    <t>CERT A. TECNICO + DEC. CAPAC. TECNICA  TRIUNFO.pdf</t>
  </si>
  <si>
    <t>Jorge Fernando Gondin Silva</t>
  </si>
  <si>
    <t>comprovante_qualificacao_tecnica_2020-03-09_12-57-08.pdf</t>
  </si>
  <si>
    <t>NOVO HORIZONTE</t>
  </si>
  <si>
    <t>comprovante_qualificacao_tecnica_2020-03-09_13-04-55.pdf</t>
  </si>
  <si>
    <t>comprovante_qualificacao_tecnica_2020-03-09_13-06-07.pdf</t>
  </si>
  <si>
    <t>comprovante_qualificacao_tecnica_2020-03-09_12-58-50.pdf</t>
  </si>
  <si>
    <t>comprovante_qualificacao_tecnica_2020-03-09_13-03-58.pdf</t>
  </si>
  <si>
    <t>comprovante_qualificacao_tecnica_2020-03-09_13-10-03.pdf</t>
  </si>
  <si>
    <t>FORMIGA</t>
  </si>
  <si>
    <t>Johnson Nascimento Araújo</t>
  </si>
  <si>
    <t>9.11.2.CAT e Atestado Johnson Nascimento Araújo.pdf</t>
  </si>
  <si>
    <t>Empresa</t>
  </si>
  <si>
    <t>Responsável Técnico Avaliado</t>
  </si>
  <si>
    <t>Documentação utilizada na avaliação</t>
  </si>
  <si>
    <t>Tipo de Documento</t>
  </si>
  <si>
    <t>Serviço realizado</t>
  </si>
  <si>
    <t>Tipo de Obra</t>
  </si>
  <si>
    <t>CAT</t>
  </si>
  <si>
    <t>fiscalização</t>
  </si>
  <si>
    <t>Espaço Educativo 06 salas padrão FNDE</t>
  </si>
  <si>
    <t>Início do Serviço</t>
  </si>
  <si>
    <t>Fim do Serviço</t>
  </si>
  <si>
    <t>Tempo em dias</t>
  </si>
  <si>
    <t>Tempo em meses</t>
  </si>
  <si>
    <t>Quadra projeto padrão FNDE</t>
  </si>
  <si>
    <t>Creche tipo B padrão FNDE</t>
  </si>
  <si>
    <t>Escola 12 salas padrão FNDE</t>
  </si>
  <si>
    <t xml:space="preserve">execução e projeto </t>
  </si>
  <si>
    <t xml:space="preserve">galpão  de 700m² em estrutura metálica </t>
  </si>
  <si>
    <t xml:space="preserve">execução </t>
  </si>
  <si>
    <t>reforma de edifício com 02 pavimentos</t>
  </si>
  <si>
    <t>execução</t>
  </si>
  <si>
    <t>reforma pédio câmara Municipal de Penalva- MA</t>
  </si>
  <si>
    <t>reforma de pédios municipais de Santo Amaro-MA</t>
  </si>
  <si>
    <t>anos</t>
  </si>
  <si>
    <t>reforma, ampliação e modernização de Terminal de Passageiros no Aeroporto de Navegantes - SC</t>
  </si>
  <si>
    <t>obra nova unidade SENAC Itajaí</t>
  </si>
  <si>
    <t xml:space="preserve">fiscalização </t>
  </si>
  <si>
    <t>obra de alvenaria com 8.840m²</t>
  </si>
  <si>
    <t>projeto e execução</t>
  </si>
  <si>
    <t xml:space="preserve">galpões </t>
  </si>
  <si>
    <t>Hospital AMA</t>
  </si>
  <si>
    <t>Centro de Empreendedorismo UFMA</t>
  </si>
  <si>
    <t>Quadra Poliesportiva</t>
  </si>
  <si>
    <t>supervisão</t>
  </si>
  <si>
    <t>obras FNDE</t>
  </si>
  <si>
    <t>Reforma centro cirurgico e de terapia intensiva 454,18m²</t>
  </si>
  <si>
    <t xml:space="preserve">Muro, Guarita e Portico </t>
  </si>
  <si>
    <t>conservação e manutenção preventiva da Igreja Nossa Senhora do Carmo</t>
  </si>
  <si>
    <t>serviços no prédio sede da Subseção Judiciária - Cidade do Rio Grande RS</t>
  </si>
  <si>
    <t>edifições residenciais 09 apartamentos</t>
  </si>
  <si>
    <t>Programa Orla POA</t>
  </si>
  <si>
    <t>meses</t>
  </si>
  <si>
    <t>Técnico avaliado</t>
  </si>
  <si>
    <t xml:space="preserve">Tempo de Experiência </t>
  </si>
  <si>
    <t>Comprovante de Registro CREA/CAU</t>
  </si>
  <si>
    <t>Comprovação de Habilitação Técnica</t>
  </si>
  <si>
    <t xml:space="preserve">Comprovação de vinculo profissional </t>
  </si>
  <si>
    <t>Observações</t>
  </si>
  <si>
    <t>SIM</t>
  </si>
  <si>
    <t>CERTIDÃO CREA</t>
  </si>
  <si>
    <t>CERTIDÃO DE REGISTRO DE QUITAÇÃO</t>
  </si>
  <si>
    <t>NÃO</t>
  </si>
  <si>
    <t>Certidão de Acervo Técnico</t>
  </si>
  <si>
    <t>Atestado</t>
  </si>
  <si>
    <t>TSL</t>
  </si>
  <si>
    <t>Maxuel Paranaíba de Souza</t>
  </si>
  <si>
    <t>Atestado de conclusão de serviço- TSL</t>
  </si>
  <si>
    <t>Execução</t>
  </si>
  <si>
    <t>Reforma da câmara de vereadores</t>
  </si>
  <si>
    <t>CAT_MAXUEL_286292/2022</t>
  </si>
  <si>
    <t>Projetos e estudos</t>
  </si>
  <si>
    <t>Loteamento</t>
  </si>
  <si>
    <t>Documento não refere-se ao descrito no edital</t>
  </si>
  <si>
    <t>Drenagem de loteamento</t>
  </si>
  <si>
    <t>Edficicação</t>
  </si>
  <si>
    <t>Elaboração de projeto</t>
  </si>
  <si>
    <t>Segurança contra incêndio</t>
  </si>
  <si>
    <t>Residencia Unifamiliar</t>
  </si>
  <si>
    <t>Piscina</t>
  </si>
  <si>
    <t>Galpão</t>
  </si>
  <si>
    <t>Estrutura metálica</t>
  </si>
  <si>
    <t>Sinalização de vias</t>
  </si>
  <si>
    <t>Planta de locação</t>
  </si>
  <si>
    <t>Tayrone José Gonçalves</t>
  </si>
  <si>
    <t>CAT_TAYRONE_642888</t>
  </si>
  <si>
    <t>Acompanahemnto e fiscalização</t>
  </si>
  <si>
    <t>Prédio sede da câmara municipal</t>
  </si>
  <si>
    <t>Residencia multifamiliar</t>
  </si>
  <si>
    <t>Acompanhamento</t>
  </si>
  <si>
    <t>Galpão comercial</t>
  </si>
  <si>
    <t>Residencia unifamiliar</t>
  </si>
  <si>
    <t>Reforma de residência unifamiliar</t>
  </si>
  <si>
    <t>Prédio residencial/comercial</t>
  </si>
  <si>
    <t>CAT_TAYRONE_796267</t>
  </si>
  <si>
    <t>Projeto e orçamento</t>
  </si>
  <si>
    <t>Pavimentação</t>
  </si>
  <si>
    <t>Câmara municipal</t>
  </si>
  <si>
    <t>CAT_TAYRONE_791916</t>
  </si>
  <si>
    <t>CAT_TAYRONE_642892</t>
  </si>
  <si>
    <t>Reforma e ampliação de capela</t>
  </si>
  <si>
    <t>CAT_TAYRONE_793672</t>
  </si>
  <si>
    <t>Reforma e ampliação do centro de artesanato</t>
  </si>
  <si>
    <t>CAT_TAYRONE_791934</t>
  </si>
  <si>
    <t>Estádio municipal</t>
  </si>
  <si>
    <t>CAT_TAYRONE_793615</t>
  </si>
  <si>
    <t>Reforma do ginásio poliesportivo</t>
  </si>
  <si>
    <t>Empresa Inapta</t>
  </si>
  <si>
    <t>Não apresentou CAT da empresa</t>
  </si>
  <si>
    <t>A CAT não refere-se ao tipo de obras do item: 8.40.1. Atestado de Capacidade Técnica, acompanhado da respectiva CAT, devidamente registrado no Conselho
Regional de Engenharia, Arquitetura e Agronomia- CREA, e/ou Conselho de Arquitetura e Urbanismo - CAU, que comprove que os Responsáveis Técnicos da área de engenharia civil, possuem experiência no Gerenciamento  e Fiscalização de Obras, em edificação com características semelhantes ao objeto desta contratação.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</si>
</sst>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2" borderId="1" xfId="0" applyFill="1" applyBorder="1"/>
    <xf numFmtId="0" fontId="0" fillId="0" borderId="1" xfId="0" applyBorder="1"/>
    <xf numFmtId="14" fontId="0" fillId="0" borderId="1" xfId="0" applyNumberFormat="1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2" borderId="2" xfId="0" applyFill="1" applyBorder="1"/>
    <xf numFmtId="0" fontId="0" fillId="2" borderId="4" xfId="0" applyFill="1" applyBorder="1"/>
    <xf numFmtId="0" fontId="0" fillId="2" borderId="4" xfId="0" applyFill="1" applyBorder="1" applyAlignment="1">
      <alignment wrapText="1"/>
    </xf>
    <xf numFmtId="0" fontId="0" fillId="2" borderId="2" xfId="0" applyFill="1" applyBorder="1" applyAlignment="1">
      <alignment wrapText="1"/>
    </xf>
    <xf numFmtId="14" fontId="0" fillId="0" borderId="1" xfId="0" applyNumberFormat="1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/>
    </xf>
    <xf numFmtId="164" fontId="0" fillId="0" borderId="1" xfId="0" applyNumberForma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2" borderId="6" xfId="0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0" fillId="2" borderId="8" xfId="0" applyFill="1" applyBorder="1" applyAlignment="1">
      <alignment wrapText="1"/>
    </xf>
    <xf numFmtId="0" fontId="0" fillId="2" borderId="9" xfId="0" applyFill="1" applyBorder="1" applyAlignment="1">
      <alignment wrapText="1"/>
    </xf>
    <xf numFmtId="0" fontId="1" fillId="0" borderId="10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wrapText="1"/>
    </xf>
    <xf numFmtId="0" fontId="0" fillId="0" borderId="16" xfId="0" applyBorder="1"/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7" borderId="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/>
    </xf>
    <xf numFmtId="0" fontId="0" fillId="4" borderId="18" xfId="0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workbookViewId="0">
      <pane ySplit="1" topLeftCell="A2" activePane="bottomLeft" state="frozen"/>
      <selection pane="bottomLeft" activeCell="B6" sqref="B6"/>
    </sheetView>
  </sheetViews>
  <sheetFormatPr defaultRowHeight="15" x14ac:dyDescent="0.25"/>
  <cols>
    <col min="1" max="1" width="13.28515625" customWidth="1"/>
    <col min="2" max="2" width="34.28515625" customWidth="1"/>
    <col min="3" max="3" width="25.28515625" style="6" customWidth="1"/>
    <col min="4" max="4" width="19.7109375" customWidth="1"/>
    <col min="5" max="5" width="19.140625" customWidth="1"/>
    <col min="6" max="6" width="26.42578125" style="6" customWidth="1"/>
    <col min="7" max="7" width="10.7109375" bestFit="1" customWidth="1"/>
    <col min="8" max="8" width="11.42578125" customWidth="1"/>
    <col min="9" max="9" width="14.5703125" bestFit="1" customWidth="1"/>
    <col min="10" max="10" width="16.7109375" customWidth="1"/>
    <col min="11" max="11" width="9.140625" customWidth="1"/>
  </cols>
  <sheetData>
    <row r="1" spans="1:12" ht="30" x14ac:dyDescent="0.25">
      <c r="A1" s="33" t="s">
        <v>45</v>
      </c>
      <c r="B1" s="34" t="s">
        <v>46</v>
      </c>
      <c r="C1" s="34" t="s">
        <v>47</v>
      </c>
      <c r="D1" s="34" t="s">
        <v>48</v>
      </c>
      <c r="E1" s="34" t="s">
        <v>49</v>
      </c>
      <c r="F1" s="34" t="s">
        <v>50</v>
      </c>
      <c r="G1" s="34" t="s">
        <v>54</v>
      </c>
      <c r="H1" s="34" t="s">
        <v>55</v>
      </c>
      <c r="I1" s="34" t="s">
        <v>56</v>
      </c>
      <c r="J1" s="34" t="s">
        <v>57</v>
      </c>
      <c r="K1" s="35" t="s">
        <v>86</v>
      </c>
      <c r="L1" s="36" t="s">
        <v>68</v>
      </c>
    </row>
    <row r="2" spans="1:12" ht="30" x14ac:dyDescent="0.25">
      <c r="A2" s="37" t="s">
        <v>99</v>
      </c>
      <c r="B2" s="23" t="s">
        <v>118</v>
      </c>
      <c r="C2" s="15" t="s">
        <v>119</v>
      </c>
      <c r="D2" s="15" t="s">
        <v>97</v>
      </c>
      <c r="E2" s="15" t="s">
        <v>120</v>
      </c>
      <c r="F2" s="15" t="s">
        <v>121</v>
      </c>
      <c r="G2" s="16">
        <v>43717</v>
      </c>
      <c r="H2" s="16">
        <v>43903</v>
      </c>
      <c r="I2" s="14">
        <f>H2-G2</f>
        <v>186</v>
      </c>
      <c r="J2" s="14">
        <f>I2/30</f>
        <v>6.2</v>
      </c>
      <c r="K2" s="56">
        <f>SUM(J2:J19)</f>
        <v>113.66666666666664</v>
      </c>
      <c r="L2" s="54">
        <f>K2/12</f>
        <v>9.4722222222222197</v>
      </c>
    </row>
    <row r="3" spans="1:12" ht="45" x14ac:dyDescent="0.25">
      <c r="A3" s="48"/>
      <c r="B3" s="49"/>
      <c r="C3" s="15" t="s">
        <v>94</v>
      </c>
      <c r="D3" s="15" t="s">
        <v>95</v>
      </c>
      <c r="E3" s="15"/>
      <c r="F3" s="15"/>
      <c r="G3" s="16"/>
      <c r="H3" s="16"/>
      <c r="I3" s="14"/>
      <c r="J3" s="14"/>
      <c r="K3" s="56"/>
      <c r="L3" s="54"/>
    </row>
    <row r="4" spans="1:12" ht="30" x14ac:dyDescent="0.25">
      <c r="A4" s="48"/>
      <c r="B4" s="49"/>
      <c r="C4" s="15" t="s">
        <v>119</v>
      </c>
      <c r="D4" s="15" t="s">
        <v>97</v>
      </c>
      <c r="E4" s="15" t="s">
        <v>123</v>
      </c>
      <c r="F4" s="15" t="s">
        <v>122</v>
      </c>
      <c r="G4" s="16">
        <v>42926</v>
      </c>
      <c r="H4" s="16">
        <v>43100</v>
      </c>
      <c r="I4" s="14">
        <f t="shared" ref="I4:I8" si="0">H4-G4</f>
        <v>174</v>
      </c>
      <c r="J4" s="14">
        <f t="shared" ref="J4:J8" si="1">I4/30</f>
        <v>5.8</v>
      </c>
      <c r="K4" s="56"/>
      <c r="L4" s="54"/>
    </row>
    <row r="5" spans="1:12" ht="30" x14ac:dyDescent="0.25">
      <c r="A5" s="48"/>
      <c r="B5" s="49"/>
      <c r="C5" s="15" t="s">
        <v>119</v>
      </c>
      <c r="D5" s="15" t="s">
        <v>97</v>
      </c>
      <c r="E5" s="15" t="s">
        <v>102</v>
      </c>
      <c r="F5" s="15" t="s">
        <v>124</v>
      </c>
      <c r="G5" s="16">
        <v>42829</v>
      </c>
      <c r="H5" s="16">
        <v>43159</v>
      </c>
      <c r="I5" s="14">
        <f t="shared" si="0"/>
        <v>330</v>
      </c>
      <c r="J5" s="14">
        <f t="shared" si="1"/>
        <v>11</v>
      </c>
      <c r="K5" s="56"/>
      <c r="L5" s="54"/>
    </row>
    <row r="6" spans="1:12" ht="30" x14ac:dyDescent="0.25">
      <c r="A6" s="48"/>
      <c r="B6" s="49"/>
      <c r="C6" s="15" t="s">
        <v>119</v>
      </c>
      <c r="D6" s="15" t="s">
        <v>97</v>
      </c>
      <c r="E6" s="15" t="s">
        <v>123</v>
      </c>
      <c r="F6" s="15" t="s">
        <v>125</v>
      </c>
      <c r="G6" s="16">
        <v>42758</v>
      </c>
      <c r="H6" s="16">
        <v>43189</v>
      </c>
      <c r="I6" s="14">
        <f t="shared" si="0"/>
        <v>431</v>
      </c>
      <c r="J6" s="14">
        <f t="shared" si="1"/>
        <v>14.366666666666667</v>
      </c>
      <c r="K6" s="56"/>
      <c r="L6" s="54"/>
    </row>
    <row r="7" spans="1:12" ht="30" x14ac:dyDescent="0.25">
      <c r="A7" s="48"/>
      <c r="B7" s="49"/>
      <c r="C7" s="15" t="s">
        <v>119</v>
      </c>
      <c r="D7" s="15" t="s">
        <v>97</v>
      </c>
      <c r="E7" s="15" t="s">
        <v>102</v>
      </c>
      <c r="F7" s="15" t="s">
        <v>126</v>
      </c>
      <c r="G7" s="16">
        <v>42675</v>
      </c>
      <c r="H7" s="16">
        <v>43161</v>
      </c>
      <c r="I7" s="14">
        <f t="shared" si="0"/>
        <v>486</v>
      </c>
      <c r="J7" s="14">
        <f t="shared" si="1"/>
        <v>16.2</v>
      </c>
      <c r="K7" s="56"/>
      <c r="L7" s="54"/>
    </row>
    <row r="8" spans="1:12" ht="30" x14ac:dyDescent="0.25">
      <c r="A8" s="48"/>
      <c r="B8" s="49"/>
      <c r="C8" s="15" t="s">
        <v>119</v>
      </c>
      <c r="D8" s="15" t="s">
        <v>97</v>
      </c>
      <c r="E8" s="15" t="s">
        <v>102</v>
      </c>
      <c r="F8" s="15" t="s">
        <v>126</v>
      </c>
      <c r="G8" s="16">
        <v>42618</v>
      </c>
      <c r="H8" s="16">
        <v>42735</v>
      </c>
      <c r="I8" s="14">
        <f t="shared" si="0"/>
        <v>117</v>
      </c>
      <c r="J8" s="14">
        <f t="shared" si="1"/>
        <v>3.9</v>
      </c>
      <c r="K8" s="56"/>
      <c r="L8" s="54"/>
    </row>
    <row r="9" spans="1:12" ht="30" x14ac:dyDescent="0.25">
      <c r="A9" s="48"/>
      <c r="B9" s="49"/>
      <c r="C9" s="15" t="s">
        <v>119</v>
      </c>
      <c r="D9" s="15" t="s">
        <v>97</v>
      </c>
      <c r="E9" s="15" t="s">
        <v>102</v>
      </c>
      <c r="F9" s="15" t="s">
        <v>127</v>
      </c>
      <c r="G9" s="16">
        <v>42577</v>
      </c>
      <c r="H9" s="16">
        <v>42734</v>
      </c>
      <c r="I9" s="14">
        <f t="shared" ref="I9:I18" si="2">H9-G9</f>
        <v>157</v>
      </c>
      <c r="J9" s="14">
        <f t="shared" ref="J9:J18" si="3">I9/30</f>
        <v>5.2333333333333334</v>
      </c>
      <c r="K9" s="56"/>
      <c r="L9" s="54"/>
    </row>
    <row r="10" spans="1:12" ht="30" x14ac:dyDescent="0.25">
      <c r="A10" s="48"/>
      <c r="B10" s="49"/>
      <c r="C10" s="15" t="s">
        <v>119</v>
      </c>
      <c r="D10" s="15" t="s">
        <v>97</v>
      </c>
      <c r="E10" s="15" t="s">
        <v>102</v>
      </c>
      <c r="F10" s="15" t="s">
        <v>124</v>
      </c>
      <c r="G10" s="16">
        <v>42555</v>
      </c>
      <c r="H10" s="16">
        <v>42734</v>
      </c>
      <c r="I10" s="14">
        <f t="shared" si="2"/>
        <v>179</v>
      </c>
      <c r="J10" s="14">
        <f t="shared" si="3"/>
        <v>5.9666666666666668</v>
      </c>
      <c r="K10" s="56"/>
      <c r="L10" s="54"/>
    </row>
    <row r="11" spans="1:12" ht="30" x14ac:dyDescent="0.25">
      <c r="A11" s="48"/>
      <c r="B11" s="49"/>
      <c r="C11" s="15" t="s">
        <v>119</v>
      </c>
      <c r="D11" s="15" t="s">
        <v>97</v>
      </c>
      <c r="E11" s="15" t="s">
        <v>123</v>
      </c>
      <c r="F11" s="15" t="s">
        <v>122</v>
      </c>
      <c r="G11" s="16">
        <v>42552</v>
      </c>
      <c r="H11" s="16">
        <v>42735</v>
      </c>
      <c r="I11" s="14">
        <f t="shared" si="2"/>
        <v>183</v>
      </c>
      <c r="J11" s="14">
        <f t="shared" si="3"/>
        <v>6.1</v>
      </c>
      <c r="K11" s="56"/>
      <c r="L11" s="54"/>
    </row>
    <row r="12" spans="1:12" ht="30" x14ac:dyDescent="0.25">
      <c r="A12" s="48"/>
      <c r="B12" s="49"/>
      <c r="C12" s="15" t="s">
        <v>119</v>
      </c>
      <c r="D12" s="15" t="s">
        <v>97</v>
      </c>
      <c r="E12" s="15" t="s">
        <v>123</v>
      </c>
      <c r="F12" s="15" t="s">
        <v>125</v>
      </c>
      <c r="G12" s="16">
        <v>42458</v>
      </c>
      <c r="H12" s="16">
        <v>42581</v>
      </c>
      <c r="I12" s="14">
        <f t="shared" si="2"/>
        <v>123</v>
      </c>
      <c r="J12" s="14">
        <f t="shared" si="3"/>
        <v>4.0999999999999996</v>
      </c>
      <c r="K12" s="56"/>
      <c r="L12" s="54"/>
    </row>
    <row r="13" spans="1:12" ht="30" customHeight="1" x14ac:dyDescent="0.25">
      <c r="A13" s="48"/>
      <c r="B13" s="49"/>
      <c r="C13" s="15" t="s">
        <v>128</v>
      </c>
      <c r="D13" s="15" t="s">
        <v>97</v>
      </c>
      <c r="E13" s="15" t="s">
        <v>129</v>
      </c>
      <c r="F13" s="15" t="s">
        <v>130</v>
      </c>
      <c r="G13" s="16">
        <v>44866</v>
      </c>
      <c r="H13" s="16">
        <v>44895</v>
      </c>
      <c r="I13" s="56" t="s">
        <v>107</v>
      </c>
      <c r="J13" s="56"/>
      <c r="K13" s="56"/>
      <c r="L13" s="54"/>
    </row>
    <row r="14" spans="1:12" ht="30" x14ac:dyDescent="0.25">
      <c r="A14" s="48"/>
      <c r="B14" s="49"/>
      <c r="C14" s="15" t="s">
        <v>132</v>
      </c>
      <c r="D14" s="15" t="s">
        <v>97</v>
      </c>
      <c r="E14" s="15" t="s">
        <v>129</v>
      </c>
      <c r="F14" s="15" t="s">
        <v>131</v>
      </c>
      <c r="G14" s="16">
        <v>43579</v>
      </c>
      <c r="H14" s="16">
        <v>43616</v>
      </c>
      <c r="I14" s="14">
        <f t="shared" si="2"/>
        <v>37</v>
      </c>
      <c r="J14" s="14">
        <f t="shared" si="3"/>
        <v>1.2333333333333334</v>
      </c>
      <c r="K14" s="56"/>
      <c r="L14" s="54"/>
    </row>
    <row r="15" spans="1:12" ht="30" x14ac:dyDescent="0.25">
      <c r="A15" s="48"/>
      <c r="B15" s="49"/>
      <c r="C15" s="15" t="s">
        <v>133</v>
      </c>
      <c r="D15" s="15" t="s">
        <v>97</v>
      </c>
      <c r="E15" s="15" t="s">
        <v>129</v>
      </c>
      <c r="F15" s="15" t="s">
        <v>134</v>
      </c>
      <c r="G15" s="16">
        <v>43277</v>
      </c>
      <c r="H15" s="16">
        <v>43404</v>
      </c>
      <c r="I15" s="14">
        <f t="shared" si="2"/>
        <v>127</v>
      </c>
      <c r="J15" s="14">
        <f t="shared" si="3"/>
        <v>4.2333333333333334</v>
      </c>
      <c r="K15" s="56"/>
      <c r="L15" s="54"/>
    </row>
    <row r="16" spans="1:12" ht="30" x14ac:dyDescent="0.25">
      <c r="A16" s="48"/>
      <c r="B16" s="49"/>
      <c r="C16" s="15" t="s">
        <v>135</v>
      </c>
      <c r="D16" s="15" t="s">
        <v>97</v>
      </c>
      <c r="E16" s="15" t="s">
        <v>129</v>
      </c>
      <c r="F16" s="15" t="s">
        <v>136</v>
      </c>
      <c r="G16" s="16">
        <v>42856</v>
      </c>
      <c r="H16" s="16">
        <v>43343</v>
      </c>
      <c r="I16" s="14">
        <f t="shared" si="2"/>
        <v>487</v>
      </c>
      <c r="J16" s="14">
        <f t="shared" si="3"/>
        <v>16.233333333333334</v>
      </c>
      <c r="K16" s="56"/>
      <c r="L16" s="54"/>
    </row>
    <row r="17" spans="1:12" ht="30" x14ac:dyDescent="0.25">
      <c r="A17" s="48"/>
      <c r="B17" s="49"/>
      <c r="C17" s="15" t="s">
        <v>137</v>
      </c>
      <c r="D17" s="15" t="s">
        <v>97</v>
      </c>
      <c r="E17" s="15" t="s">
        <v>129</v>
      </c>
      <c r="F17" s="15" t="s">
        <v>138</v>
      </c>
      <c r="G17" s="16">
        <v>43313</v>
      </c>
      <c r="H17" s="16">
        <v>43465</v>
      </c>
      <c r="I17" s="14">
        <f t="shared" si="2"/>
        <v>152</v>
      </c>
      <c r="J17" s="14">
        <f t="shared" si="3"/>
        <v>5.0666666666666664</v>
      </c>
      <c r="K17" s="56"/>
      <c r="L17" s="54"/>
    </row>
    <row r="18" spans="1:12" ht="30" x14ac:dyDescent="0.25">
      <c r="A18" s="48"/>
      <c r="B18" s="49"/>
      <c r="C18" s="15" t="s">
        <v>139</v>
      </c>
      <c r="D18" s="15" t="s">
        <v>97</v>
      </c>
      <c r="E18" s="15" t="s">
        <v>129</v>
      </c>
      <c r="F18" s="15" t="s">
        <v>140</v>
      </c>
      <c r="G18" s="16">
        <v>43283</v>
      </c>
      <c r="H18" s="16">
        <v>43524</v>
      </c>
      <c r="I18" s="14">
        <f t="shared" si="2"/>
        <v>241</v>
      </c>
      <c r="J18" s="14">
        <f t="shared" si="3"/>
        <v>8.0333333333333332</v>
      </c>
      <c r="K18" s="56"/>
      <c r="L18" s="54"/>
    </row>
    <row r="19" spans="1:12" x14ac:dyDescent="0.25">
      <c r="A19" s="38"/>
      <c r="B19" s="20"/>
      <c r="C19" s="18"/>
      <c r="D19" s="18"/>
      <c r="E19" s="18"/>
      <c r="F19" s="18"/>
      <c r="G19" s="19"/>
      <c r="H19" s="19"/>
      <c r="I19" s="17"/>
      <c r="J19" s="17"/>
      <c r="K19" s="56"/>
      <c r="L19" s="54"/>
    </row>
    <row r="20" spans="1:12" ht="34.5" customHeight="1" x14ac:dyDescent="0.25">
      <c r="A20" s="39"/>
      <c r="B20" s="6"/>
      <c r="C20" s="18"/>
      <c r="D20" s="18"/>
      <c r="E20" s="18"/>
      <c r="F20" s="18"/>
      <c r="G20" s="18"/>
      <c r="H20" s="18"/>
      <c r="I20" s="22"/>
      <c r="J20" s="22"/>
      <c r="K20" s="17"/>
      <c r="L20" s="40"/>
    </row>
    <row r="21" spans="1:12" ht="33.75" customHeight="1" x14ac:dyDescent="0.25">
      <c r="A21" s="52" t="s">
        <v>99</v>
      </c>
      <c r="B21" s="53" t="s">
        <v>100</v>
      </c>
      <c r="C21" s="15" t="s">
        <v>101</v>
      </c>
      <c r="D21" s="15" t="s">
        <v>98</v>
      </c>
      <c r="E21" s="15" t="s">
        <v>102</v>
      </c>
      <c r="F21" s="15" t="s">
        <v>103</v>
      </c>
      <c r="G21" s="16">
        <v>44361</v>
      </c>
      <c r="H21" s="16">
        <v>44469</v>
      </c>
      <c r="I21" s="14">
        <f>H21-G21</f>
        <v>108</v>
      </c>
      <c r="J21" s="14">
        <f>I21/30</f>
        <v>3.6</v>
      </c>
      <c r="K21" s="55">
        <f>SUM(J21:J32)</f>
        <v>17.600000000000001</v>
      </c>
      <c r="L21" s="54">
        <f>K21/12</f>
        <v>1.4666666666666668</v>
      </c>
    </row>
    <row r="22" spans="1:12" ht="33.75" customHeight="1" x14ac:dyDescent="0.25">
      <c r="A22" s="52"/>
      <c r="B22" s="53"/>
      <c r="C22" s="15" t="s">
        <v>104</v>
      </c>
      <c r="D22" s="15" t="s">
        <v>97</v>
      </c>
      <c r="E22" s="15" t="s">
        <v>105</v>
      </c>
      <c r="F22" s="15" t="s">
        <v>106</v>
      </c>
      <c r="G22" s="16">
        <v>43272</v>
      </c>
      <c r="H22" s="16">
        <v>43342</v>
      </c>
      <c r="I22" s="56" t="s">
        <v>107</v>
      </c>
      <c r="J22" s="56"/>
      <c r="K22" s="55"/>
      <c r="L22" s="54"/>
    </row>
    <row r="23" spans="1:12" ht="31.5" customHeight="1" x14ac:dyDescent="0.25">
      <c r="A23" s="52"/>
      <c r="B23" s="53"/>
      <c r="C23" s="15" t="s">
        <v>104</v>
      </c>
      <c r="D23" s="15" t="s">
        <v>97</v>
      </c>
      <c r="E23" s="15" t="s">
        <v>102</v>
      </c>
      <c r="F23" s="15" t="s">
        <v>108</v>
      </c>
      <c r="G23" s="16">
        <v>43451</v>
      </c>
      <c r="H23" s="16">
        <v>43524</v>
      </c>
      <c r="I23" s="56" t="s">
        <v>107</v>
      </c>
      <c r="J23" s="56"/>
      <c r="K23" s="55"/>
      <c r="L23" s="54"/>
    </row>
    <row r="24" spans="1:12" ht="31.5" customHeight="1" x14ac:dyDescent="0.25">
      <c r="A24" s="48"/>
      <c r="B24" s="20"/>
      <c r="C24" s="15" t="s">
        <v>104</v>
      </c>
      <c r="D24" s="15" t="s">
        <v>97</v>
      </c>
      <c r="E24" s="15" t="s">
        <v>102</v>
      </c>
      <c r="F24" s="15" t="s">
        <v>109</v>
      </c>
      <c r="G24" s="16">
        <v>43556</v>
      </c>
      <c r="H24" s="16">
        <v>43826</v>
      </c>
      <c r="I24" s="14">
        <f>H24-G24</f>
        <v>270</v>
      </c>
      <c r="J24" s="14">
        <f>I24/30</f>
        <v>9</v>
      </c>
      <c r="K24" s="55"/>
      <c r="L24" s="54"/>
    </row>
    <row r="25" spans="1:12" ht="31.5" customHeight="1" x14ac:dyDescent="0.25">
      <c r="A25" s="48"/>
      <c r="B25" s="20"/>
      <c r="C25" s="15" t="s">
        <v>104</v>
      </c>
      <c r="D25" s="15" t="s">
        <v>97</v>
      </c>
      <c r="E25" s="15" t="s">
        <v>110</v>
      </c>
      <c r="F25" s="15" t="s">
        <v>111</v>
      </c>
      <c r="G25" s="16">
        <v>43556</v>
      </c>
      <c r="H25" s="16">
        <v>43647</v>
      </c>
      <c r="I25" s="56" t="s">
        <v>107</v>
      </c>
      <c r="J25" s="56"/>
      <c r="K25" s="55"/>
      <c r="L25" s="54"/>
    </row>
    <row r="26" spans="1:12" ht="31.5" customHeight="1" x14ac:dyDescent="0.25">
      <c r="A26" s="48"/>
      <c r="B26" s="20"/>
      <c r="C26" s="15" t="s">
        <v>104</v>
      </c>
      <c r="D26" s="15" t="s">
        <v>97</v>
      </c>
      <c r="E26" s="15" t="s">
        <v>102</v>
      </c>
      <c r="F26" s="15" t="s">
        <v>112</v>
      </c>
      <c r="G26" s="16">
        <v>43619</v>
      </c>
      <c r="H26" s="16">
        <v>43769</v>
      </c>
      <c r="I26" s="14">
        <f>H26-G26</f>
        <v>150</v>
      </c>
      <c r="J26" s="14">
        <f>I26/30</f>
        <v>5</v>
      </c>
      <c r="K26" s="55"/>
      <c r="L26" s="54"/>
    </row>
    <row r="27" spans="1:12" ht="31.5" customHeight="1" x14ac:dyDescent="0.25">
      <c r="A27" s="48"/>
      <c r="B27" s="20"/>
      <c r="C27" s="15" t="s">
        <v>104</v>
      </c>
      <c r="D27" s="15" t="s">
        <v>97</v>
      </c>
      <c r="E27" s="15" t="s">
        <v>110</v>
      </c>
      <c r="F27" s="15" t="s">
        <v>113</v>
      </c>
      <c r="G27" s="16">
        <v>43647</v>
      </c>
      <c r="H27" s="16">
        <v>43809</v>
      </c>
      <c r="I27" s="56" t="s">
        <v>107</v>
      </c>
      <c r="J27" s="56"/>
      <c r="K27" s="55"/>
      <c r="L27" s="54"/>
    </row>
    <row r="28" spans="1:12" ht="31.5" customHeight="1" x14ac:dyDescent="0.25">
      <c r="A28" s="48"/>
      <c r="B28" s="20"/>
      <c r="C28" s="15" t="s">
        <v>104</v>
      </c>
      <c r="D28" s="15" t="s">
        <v>97</v>
      </c>
      <c r="E28" s="15" t="s">
        <v>110</v>
      </c>
      <c r="F28" s="15" t="s">
        <v>114</v>
      </c>
      <c r="G28" s="16">
        <v>43739</v>
      </c>
      <c r="H28" s="16">
        <v>44105</v>
      </c>
      <c r="I28" s="56" t="s">
        <v>107</v>
      </c>
      <c r="J28" s="56"/>
      <c r="K28" s="55"/>
      <c r="L28" s="54"/>
    </row>
    <row r="29" spans="1:12" ht="31.5" customHeight="1" x14ac:dyDescent="0.25">
      <c r="A29" s="48"/>
      <c r="B29" s="20"/>
      <c r="C29" s="15" t="s">
        <v>104</v>
      </c>
      <c r="D29" s="15" t="s">
        <v>97</v>
      </c>
      <c r="E29" s="15" t="s">
        <v>110</v>
      </c>
      <c r="F29" s="15" t="s">
        <v>115</v>
      </c>
      <c r="G29" s="16">
        <v>43755</v>
      </c>
      <c r="H29" s="16">
        <v>44120</v>
      </c>
      <c r="I29" s="56" t="s">
        <v>107</v>
      </c>
      <c r="J29" s="56"/>
      <c r="K29" s="55"/>
      <c r="L29" s="54"/>
    </row>
    <row r="30" spans="1:12" ht="30" x14ac:dyDescent="0.25">
      <c r="A30" s="38"/>
      <c r="B30" s="17"/>
      <c r="C30" s="15" t="s">
        <v>104</v>
      </c>
      <c r="D30" s="15" t="s">
        <v>97</v>
      </c>
      <c r="E30" s="15" t="s">
        <v>110</v>
      </c>
      <c r="F30" s="15" t="s">
        <v>116</v>
      </c>
      <c r="G30" s="16">
        <v>43808</v>
      </c>
      <c r="H30" s="16">
        <v>43830</v>
      </c>
      <c r="I30" s="56" t="s">
        <v>107</v>
      </c>
      <c r="J30" s="56"/>
      <c r="K30" s="55"/>
      <c r="L30" s="54"/>
    </row>
    <row r="31" spans="1:12" ht="30" x14ac:dyDescent="0.25">
      <c r="A31" s="38"/>
      <c r="B31" s="17"/>
      <c r="C31" s="15" t="s">
        <v>104</v>
      </c>
      <c r="D31" s="15" t="s">
        <v>97</v>
      </c>
      <c r="E31" s="15" t="s">
        <v>110</v>
      </c>
      <c r="F31" s="15" t="s">
        <v>117</v>
      </c>
      <c r="G31" s="16">
        <v>44011</v>
      </c>
      <c r="H31" s="16">
        <v>44348</v>
      </c>
      <c r="I31" s="56" t="s">
        <v>107</v>
      </c>
      <c r="J31" s="56"/>
      <c r="K31" s="17"/>
      <c r="L31" s="40"/>
    </row>
    <row r="32" spans="1:12" ht="30" x14ac:dyDescent="0.25">
      <c r="A32" s="38"/>
      <c r="B32" s="17"/>
      <c r="C32" s="15" t="s">
        <v>104</v>
      </c>
      <c r="D32" s="15" t="s">
        <v>97</v>
      </c>
      <c r="E32" s="15" t="s">
        <v>110</v>
      </c>
      <c r="F32" s="15" t="s">
        <v>114</v>
      </c>
      <c r="G32" s="16">
        <v>44046</v>
      </c>
      <c r="H32" s="16">
        <v>44064</v>
      </c>
      <c r="I32" s="56" t="s">
        <v>107</v>
      </c>
      <c r="J32" s="56"/>
      <c r="K32" s="17"/>
      <c r="L32" s="40"/>
    </row>
    <row r="33" spans="1:12" ht="45.75" customHeight="1" x14ac:dyDescent="0.25">
      <c r="A33" s="41"/>
      <c r="C33" s="15" t="s">
        <v>94</v>
      </c>
      <c r="D33" s="15" t="s">
        <v>95</v>
      </c>
      <c r="E33" s="21"/>
      <c r="F33" s="15"/>
      <c r="G33" s="21"/>
      <c r="H33" s="21"/>
      <c r="I33" s="50"/>
      <c r="J33" s="50"/>
      <c r="K33" s="42"/>
      <c r="L33" s="43"/>
    </row>
    <row r="34" spans="1:12" ht="15.75" thickBot="1" x14ac:dyDescent="0.3">
      <c r="A34" s="44"/>
      <c r="B34" s="45"/>
      <c r="C34" s="46"/>
      <c r="D34" s="45"/>
      <c r="E34" s="45"/>
      <c r="F34" s="46"/>
      <c r="G34" s="45"/>
      <c r="H34" s="45"/>
      <c r="I34" s="45"/>
      <c r="J34" s="45"/>
      <c r="K34" s="45"/>
      <c r="L34" s="47"/>
    </row>
  </sheetData>
  <autoFilter ref="A1:L1" xr:uid="{00000000-0009-0000-0000-000000000000}"/>
  <mergeCells count="16">
    <mergeCell ref="K2:K19"/>
    <mergeCell ref="L2:L19"/>
    <mergeCell ref="I31:J31"/>
    <mergeCell ref="I32:J32"/>
    <mergeCell ref="I13:J13"/>
    <mergeCell ref="A21:A23"/>
    <mergeCell ref="B21:B23"/>
    <mergeCell ref="L21:L30"/>
    <mergeCell ref="K21:K30"/>
    <mergeCell ref="I22:J22"/>
    <mergeCell ref="I23:J23"/>
    <mergeCell ref="I25:J25"/>
    <mergeCell ref="I27:J27"/>
    <mergeCell ref="I28:J28"/>
    <mergeCell ref="I29:J29"/>
    <mergeCell ref="I30:J30"/>
  </mergeCells>
  <phoneticPr fontId="4" type="noConversion"/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E5273-7C31-4158-B66F-7CC7E056BFF2}">
  <dimension ref="A1:G7"/>
  <sheetViews>
    <sheetView tabSelected="1" workbookViewId="0">
      <selection activeCell="D14" sqref="D14"/>
    </sheetView>
  </sheetViews>
  <sheetFormatPr defaultRowHeight="15" x14ac:dyDescent="0.25"/>
  <cols>
    <col min="2" max="2" width="32" customWidth="1"/>
    <col min="3" max="3" width="21.7109375" customWidth="1"/>
    <col min="4" max="4" width="32" customWidth="1"/>
    <col min="5" max="5" width="35.140625" customWidth="1"/>
    <col min="6" max="6" width="38.28515625" customWidth="1"/>
    <col min="7" max="7" width="46.85546875" customWidth="1"/>
  </cols>
  <sheetData>
    <row r="1" spans="1:7" ht="30" x14ac:dyDescent="0.25">
      <c r="A1" s="29" t="s">
        <v>45</v>
      </c>
      <c r="B1" s="30" t="s">
        <v>87</v>
      </c>
      <c r="C1" s="31" t="s">
        <v>88</v>
      </c>
      <c r="D1" s="31" t="s">
        <v>89</v>
      </c>
      <c r="E1" s="31" t="s">
        <v>90</v>
      </c>
      <c r="F1" s="31" t="s">
        <v>91</v>
      </c>
      <c r="G1" s="31" t="s">
        <v>92</v>
      </c>
    </row>
    <row r="2" spans="1:7" x14ac:dyDescent="0.25">
      <c r="A2" s="60" t="s">
        <v>99</v>
      </c>
      <c r="B2" s="25" t="str">
        <f>Avaliação!B2</f>
        <v>Tayrone José Gonçalves</v>
      </c>
      <c r="C2" s="26">
        <f>Avaliação!L2</f>
        <v>9.4722222222222197</v>
      </c>
      <c r="D2" s="32" t="s">
        <v>93</v>
      </c>
      <c r="E2" s="32" t="s">
        <v>93</v>
      </c>
      <c r="F2" s="32" t="s">
        <v>93</v>
      </c>
      <c r="G2" s="15"/>
    </row>
    <row r="3" spans="1:7" x14ac:dyDescent="0.25">
      <c r="A3" s="61"/>
      <c r="B3" s="27" t="str">
        <f>Avaliação!B21</f>
        <v>Maxuel Paranaíba de Souza</v>
      </c>
      <c r="C3" s="26">
        <f>Avaliação!L21</f>
        <v>1.4666666666666668</v>
      </c>
      <c r="D3" s="51" t="s">
        <v>93</v>
      </c>
      <c r="E3" s="32" t="s">
        <v>93</v>
      </c>
      <c r="F3" s="51" t="s">
        <v>93</v>
      </c>
      <c r="G3" s="24"/>
    </row>
    <row r="4" spans="1:7" x14ac:dyDescent="0.25">
      <c r="A4" s="62"/>
      <c r="B4" s="27" t="s">
        <v>99</v>
      </c>
      <c r="C4" s="26"/>
      <c r="D4" s="51"/>
      <c r="E4" s="28" t="s">
        <v>96</v>
      </c>
      <c r="F4" s="51"/>
      <c r="G4" s="24" t="s">
        <v>142</v>
      </c>
    </row>
    <row r="5" spans="1:7" ht="23.25" x14ac:dyDescent="0.35">
      <c r="A5" s="57" t="s">
        <v>141</v>
      </c>
      <c r="B5" s="57"/>
      <c r="C5" s="57"/>
      <c r="D5" s="57"/>
      <c r="E5" s="57"/>
      <c r="F5" s="57"/>
      <c r="G5" s="57"/>
    </row>
    <row r="6" spans="1:7" x14ac:dyDescent="0.25">
      <c r="A6" s="58" t="s">
        <v>143</v>
      </c>
      <c r="B6" s="58"/>
      <c r="C6" s="58"/>
      <c r="D6" s="58"/>
      <c r="E6" s="58"/>
      <c r="F6" s="58"/>
      <c r="G6" s="58"/>
    </row>
    <row r="7" spans="1:7" ht="65.25" customHeight="1" x14ac:dyDescent="0.25">
      <c r="A7" s="59"/>
      <c r="B7" s="59"/>
      <c r="C7" s="59"/>
      <c r="D7" s="59"/>
      <c r="E7" s="59"/>
      <c r="F7" s="59"/>
      <c r="G7" s="59"/>
    </row>
  </sheetData>
  <mergeCells count="3">
    <mergeCell ref="A5:G5"/>
    <mergeCell ref="A6:G7"/>
    <mergeCell ref="A2:A4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"/>
  <sheetViews>
    <sheetView workbookViewId="0">
      <selection activeCell="H4" sqref="H4"/>
    </sheetView>
  </sheetViews>
  <sheetFormatPr defaultRowHeight="15" x14ac:dyDescent="0.25"/>
  <cols>
    <col min="1" max="1" width="9.140625" customWidth="1"/>
    <col min="2" max="2" width="8.7109375" customWidth="1"/>
    <col min="7" max="8" width="10.7109375" bestFit="1" customWidth="1"/>
  </cols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180" x14ac:dyDescent="0.25">
      <c r="A2" s="63" t="s">
        <v>24</v>
      </c>
      <c r="B2" s="63" t="s">
        <v>21</v>
      </c>
      <c r="C2" s="5" t="s">
        <v>20</v>
      </c>
      <c r="D2" s="5" t="s">
        <v>51</v>
      </c>
      <c r="E2" s="5" t="s">
        <v>52</v>
      </c>
      <c r="F2" s="5" t="s">
        <v>83</v>
      </c>
      <c r="G2" s="12">
        <v>41333</v>
      </c>
      <c r="H2" s="12">
        <v>41859</v>
      </c>
    </row>
    <row r="3" spans="1:8" ht="135" x14ac:dyDescent="0.25">
      <c r="A3" s="63"/>
      <c r="B3" s="63"/>
      <c r="C3" s="5" t="s">
        <v>22</v>
      </c>
      <c r="D3" s="5" t="s">
        <v>51</v>
      </c>
      <c r="E3" s="5" t="s">
        <v>52</v>
      </c>
      <c r="F3" s="5" t="s">
        <v>85</v>
      </c>
      <c r="G3" s="12">
        <v>43915</v>
      </c>
      <c r="H3" s="12">
        <v>44311</v>
      </c>
    </row>
    <row r="4" spans="1:8" ht="90" x14ac:dyDescent="0.25">
      <c r="A4" s="63"/>
      <c r="B4" s="63"/>
      <c r="C4" s="5" t="s">
        <v>23</v>
      </c>
      <c r="D4" s="5" t="s">
        <v>51</v>
      </c>
      <c r="E4" s="5" t="s">
        <v>71</v>
      </c>
      <c r="F4" s="5" t="s">
        <v>84</v>
      </c>
      <c r="G4" s="12">
        <v>43879</v>
      </c>
      <c r="H4" s="12">
        <v>44245</v>
      </c>
    </row>
  </sheetData>
  <mergeCells count="2">
    <mergeCell ref="A2:A4"/>
    <mergeCell ref="B2:B4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"/>
  <sheetViews>
    <sheetView workbookViewId="0">
      <selection activeCell="H4" sqref="H4"/>
    </sheetView>
  </sheetViews>
  <sheetFormatPr defaultRowHeight="15" x14ac:dyDescent="0.25"/>
  <cols>
    <col min="7" max="8" width="10.7109375" bestFit="1" customWidth="1"/>
  </cols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120" x14ac:dyDescent="0.25">
      <c r="A2" s="13" t="s">
        <v>42</v>
      </c>
      <c r="B2" s="13" t="s">
        <v>43</v>
      </c>
      <c r="C2" s="5" t="s">
        <v>44</v>
      </c>
      <c r="D2" s="5" t="s">
        <v>51</v>
      </c>
      <c r="E2" s="5" t="s">
        <v>78</v>
      </c>
      <c r="F2" s="5" t="s">
        <v>79</v>
      </c>
      <c r="G2" s="12">
        <v>41457</v>
      </c>
      <c r="H2" s="12">
        <v>43647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7"/>
  <sheetViews>
    <sheetView workbookViewId="0">
      <selection activeCell="H4" sqref="H4"/>
    </sheetView>
  </sheetViews>
  <sheetFormatPr defaultRowHeight="15" x14ac:dyDescent="0.25"/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90" x14ac:dyDescent="0.25">
      <c r="A2" s="63" t="s">
        <v>0</v>
      </c>
      <c r="B2" s="63" t="s">
        <v>12</v>
      </c>
      <c r="C2" s="5" t="s">
        <v>1</v>
      </c>
      <c r="D2" s="5" t="s">
        <v>51</v>
      </c>
      <c r="E2" s="5" t="s">
        <v>52</v>
      </c>
      <c r="F2" s="5" t="s">
        <v>53</v>
      </c>
      <c r="G2" s="12">
        <v>42909</v>
      </c>
      <c r="H2" s="12">
        <v>44196</v>
      </c>
    </row>
    <row r="3" spans="1:8" ht="75" x14ac:dyDescent="0.25">
      <c r="A3" s="63"/>
      <c r="B3" s="63"/>
      <c r="C3" s="5" t="s">
        <v>2</v>
      </c>
      <c r="D3" s="5" t="s">
        <v>51</v>
      </c>
      <c r="E3" s="5" t="s">
        <v>52</v>
      </c>
      <c r="F3" s="5" t="s">
        <v>58</v>
      </c>
      <c r="G3" s="12">
        <v>42909</v>
      </c>
      <c r="H3" s="12">
        <v>44196</v>
      </c>
    </row>
    <row r="4" spans="1:8" ht="90" x14ac:dyDescent="0.25">
      <c r="A4" s="63"/>
      <c r="B4" s="63"/>
      <c r="C4" s="5" t="s">
        <v>3</v>
      </c>
      <c r="D4" s="5" t="s">
        <v>51</v>
      </c>
      <c r="E4" s="5" t="s">
        <v>52</v>
      </c>
      <c r="F4" s="5" t="s">
        <v>59</v>
      </c>
      <c r="G4" s="12">
        <v>42814</v>
      </c>
      <c r="H4" s="12">
        <v>42967</v>
      </c>
    </row>
    <row r="5" spans="1:8" ht="105" x14ac:dyDescent="0.25">
      <c r="A5" s="63"/>
      <c r="B5" s="63"/>
      <c r="C5" s="5" t="s">
        <v>4</v>
      </c>
      <c r="D5" s="5" t="s">
        <v>51</v>
      </c>
      <c r="E5" s="5" t="s">
        <v>52</v>
      </c>
      <c r="F5" s="5" t="s">
        <v>60</v>
      </c>
      <c r="G5" s="12">
        <v>42814</v>
      </c>
      <c r="H5" s="12">
        <v>43059</v>
      </c>
    </row>
    <row r="6" spans="1:8" ht="105" x14ac:dyDescent="0.25">
      <c r="A6" s="63"/>
      <c r="B6" s="63"/>
      <c r="C6" s="5" t="s">
        <v>5</v>
      </c>
      <c r="D6" s="5" t="s">
        <v>51</v>
      </c>
      <c r="E6" s="5" t="s">
        <v>52</v>
      </c>
      <c r="F6" s="5" t="s">
        <v>58</v>
      </c>
      <c r="G6" s="12">
        <v>42814</v>
      </c>
      <c r="H6" s="12">
        <v>42967</v>
      </c>
    </row>
    <row r="7" spans="1:8" ht="60" x14ac:dyDescent="0.25">
      <c r="A7" s="63"/>
      <c r="B7" s="63"/>
      <c r="C7" s="5" t="s">
        <v>6</v>
      </c>
      <c r="D7" s="5" t="s">
        <v>51</v>
      </c>
      <c r="E7" s="5" t="s">
        <v>52</v>
      </c>
      <c r="F7" s="5" t="s">
        <v>60</v>
      </c>
      <c r="G7" s="12">
        <v>42814</v>
      </c>
      <c r="H7" s="12">
        <v>43060</v>
      </c>
    </row>
    <row r="8" spans="1:8" x14ac:dyDescent="0.25">
      <c r="A8" s="6"/>
      <c r="B8" s="6"/>
      <c r="C8" s="6"/>
      <c r="D8" s="6"/>
      <c r="E8" s="6"/>
      <c r="F8" s="6"/>
      <c r="G8" s="6"/>
      <c r="H8" s="6"/>
    </row>
    <row r="9" spans="1:8" ht="105" x14ac:dyDescent="0.25">
      <c r="A9" s="63" t="s">
        <v>7</v>
      </c>
      <c r="B9" s="63" t="s">
        <v>11</v>
      </c>
      <c r="C9" s="5" t="s">
        <v>8</v>
      </c>
      <c r="D9" s="5" t="s">
        <v>51</v>
      </c>
      <c r="E9" s="5" t="s">
        <v>61</v>
      </c>
      <c r="F9" s="5" t="s">
        <v>62</v>
      </c>
      <c r="G9" s="12">
        <v>42319</v>
      </c>
      <c r="H9" s="12">
        <v>42377</v>
      </c>
    </row>
    <row r="10" spans="1:8" ht="105" x14ac:dyDescent="0.25">
      <c r="A10" s="63"/>
      <c r="B10" s="63"/>
      <c r="C10" s="5" t="s">
        <v>9</v>
      </c>
      <c r="D10" s="5" t="s">
        <v>51</v>
      </c>
      <c r="E10" s="5" t="s">
        <v>63</v>
      </c>
      <c r="F10" s="5" t="s">
        <v>64</v>
      </c>
      <c r="G10" s="12">
        <v>43066</v>
      </c>
      <c r="H10" s="12">
        <v>43150</v>
      </c>
    </row>
    <row r="11" spans="1:8" ht="105" x14ac:dyDescent="0.25">
      <c r="A11" s="63"/>
      <c r="B11" s="63"/>
      <c r="C11" s="5" t="s">
        <v>10</v>
      </c>
      <c r="D11" s="5" t="s">
        <v>51</v>
      </c>
      <c r="E11" s="5" t="s">
        <v>65</v>
      </c>
      <c r="F11" s="5" t="s">
        <v>66</v>
      </c>
      <c r="G11" s="12">
        <v>43717</v>
      </c>
      <c r="H11" s="12">
        <v>44083</v>
      </c>
    </row>
    <row r="12" spans="1:8" ht="120" x14ac:dyDescent="0.25">
      <c r="A12" s="63"/>
      <c r="B12" s="63"/>
      <c r="C12" s="5" t="s">
        <v>13</v>
      </c>
      <c r="D12" s="5" t="s">
        <v>51</v>
      </c>
      <c r="E12" s="5" t="s">
        <v>65</v>
      </c>
      <c r="F12" s="5" t="s">
        <v>67</v>
      </c>
      <c r="G12" s="12">
        <v>43304</v>
      </c>
      <c r="H12" s="12">
        <v>43669</v>
      </c>
    </row>
    <row r="13" spans="1:8" x14ac:dyDescent="0.25">
      <c r="A13" s="6"/>
      <c r="B13" s="6"/>
      <c r="C13" s="6"/>
      <c r="D13" s="6"/>
      <c r="E13" s="6"/>
      <c r="F13" s="6"/>
      <c r="G13" s="6"/>
      <c r="H13" s="6"/>
    </row>
    <row r="14" spans="1:8" ht="105" x14ac:dyDescent="0.25">
      <c r="A14" s="63" t="s">
        <v>14</v>
      </c>
      <c r="B14" s="63" t="s">
        <v>16</v>
      </c>
      <c r="C14" s="5" t="s">
        <v>15</v>
      </c>
      <c r="D14" s="5"/>
      <c r="E14" s="5"/>
      <c r="F14" s="5"/>
      <c r="G14" s="5"/>
      <c r="H14" s="5"/>
    </row>
    <row r="15" spans="1:8" ht="105" x14ac:dyDescent="0.25">
      <c r="A15" s="63"/>
      <c r="B15" s="63"/>
      <c r="C15" s="5" t="s">
        <v>17</v>
      </c>
      <c r="D15" s="5"/>
      <c r="E15" s="5"/>
      <c r="F15" s="5"/>
      <c r="G15" s="5"/>
      <c r="H15" s="5"/>
    </row>
    <row r="16" spans="1:8" ht="120" x14ac:dyDescent="0.25">
      <c r="A16" s="63"/>
      <c r="B16" s="63"/>
      <c r="C16" s="5" t="s">
        <v>18</v>
      </c>
      <c r="D16" s="5"/>
      <c r="E16" s="5"/>
      <c r="F16" s="5"/>
      <c r="G16" s="5"/>
      <c r="H16" s="5"/>
    </row>
    <row r="17" spans="1:8" ht="120" x14ac:dyDescent="0.25">
      <c r="A17" s="63"/>
      <c r="B17" s="63"/>
      <c r="C17" s="5" t="s">
        <v>19</v>
      </c>
      <c r="D17" s="5"/>
      <c r="E17" s="5"/>
      <c r="F17" s="5"/>
      <c r="G17" s="5"/>
      <c r="H17" s="5"/>
    </row>
    <row r="18" spans="1:8" x14ac:dyDescent="0.25">
      <c r="A18" s="6"/>
      <c r="B18" s="6"/>
      <c r="C18" s="6"/>
      <c r="D18" s="6"/>
      <c r="E18" s="6"/>
      <c r="F18" s="6"/>
      <c r="G18" s="6"/>
      <c r="H18" s="6"/>
    </row>
    <row r="19" spans="1:8" ht="180" x14ac:dyDescent="0.25">
      <c r="A19" s="63" t="s">
        <v>24</v>
      </c>
      <c r="B19" s="63" t="s">
        <v>21</v>
      </c>
      <c r="C19" s="5" t="s">
        <v>20</v>
      </c>
      <c r="D19" s="5" t="s">
        <v>51</v>
      </c>
      <c r="E19" s="5" t="s">
        <v>52</v>
      </c>
      <c r="F19" s="5" t="s">
        <v>83</v>
      </c>
      <c r="G19" s="12">
        <v>41333</v>
      </c>
      <c r="H19" s="12">
        <v>41859</v>
      </c>
    </row>
    <row r="20" spans="1:8" ht="135" x14ac:dyDescent="0.25">
      <c r="A20" s="63"/>
      <c r="B20" s="63"/>
      <c r="C20" s="5" t="s">
        <v>22</v>
      </c>
      <c r="D20" s="5" t="s">
        <v>51</v>
      </c>
      <c r="E20" s="5" t="s">
        <v>52</v>
      </c>
      <c r="F20" s="5" t="s">
        <v>85</v>
      </c>
      <c r="G20" s="12">
        <v>43915</v>
      </c>
      <c r="H20" s="12">
        <v>44311</v>
      </c>
    </row>
    <row r="21" spans="1:8" ht="90" x14ac:dyDescent="0.25">
      <c r="A21" s="63"/>
      <c r="B21" s="63"/>
      <c r="C21" s="5" t="s">
        <v>23</v>
      </c>
      <c r="D21" s="5" t="s">
        <v>51</v>
      </c>
      <c r="E21" s="5" t="s">
        <v>71</v>
      </c>
      <c r="F21" s="5" t="s">
        <v>84</v>
      </c>
      <c r="G21" s="12">
        <v>43879</v>
      </c>
      <c r="H21" s="12">
        <v>44245</v>
      </c>
    </row>
    <row r="22" spans="1:8" x14ac:dyDescent="0.25">
      <c r="A22" s="6"/>
      <c r="B22" s="6"/>
      <c r="C22" s="6"/>
      <c r="D22" s="6"/>
      <c r="E22" s="6"/>
      <c r="F22" s="6"/>
      <c r="G22" s="6"/>
      <c r="H22" s="6"/>
    </row>
    <row r="23" spans="1:8" ht="105" x14ac:dyDescent="0.25">
      <c r="A23" s="63" t="s">
        <v>25</v>
      </c>
      <c r="B23" s="63" t="s">
        <v>27</v>
      </c>
      <c r="C23" s="5" t="s">
        <v>28</v>
      </c>
      <c r="D23" s="5"/>
      <c r="E23" s="5"/>
      <c r="F23" s="5"/>
      <c r="G23" s="5"/>
      <c r="H23" s="5"/>
    </row>
    <row r="24" spans="1:8" ht="195" x14ac:dyDescent="0.25">
      <c r="A24" s="63"/>
      <c r="B24" s="63"/>
      <c r="C24" s="5" t="s">
        <v>29</v>
      </c>
      <c r="D24" s="5" t="s">
        <v>51</v>
      </c>
      <c r="E24" s="5" t="s">
        <v>52</v>
      </c>
      <c r="F24" s="5" t="s">
        <v>69</v>
      </c>
      <c r="G24" s="12">
        <v>43794</v>
      </c>
      <c r="H24" s="12">
        <v>44074</v>
      </c>
    </row>
    <row r="25" spans="1:8" ht="90" x14ac:dyDescent="0.25">
      <c r="A25" s="63"/>
      <c r="B25" s="63"/>
      <c r="C25" s="5" t="s">
        <v>30</v>
      </c>
      <c r="D25" s="5" t="s">
        <v>51</v>
      </c>
      <c r="E25" s="5" t="s">
        <v>52</v>
      </c>
      <c r="F25" s="5" t="s">
        <v>70</v>
      </c>
      <c r="G25" s="12">
        <v>43368</v>
      </c>
      <c r="H25" s="12">
        <v>44061</v>
      </c>
    </row>
    <row r="26" spans="1:8" ht="120" x14ac:dyDescent="0.25">
      <c r="A26" s="63"/>
      <c r="B26" s="63"/>
      <c r="C26" s="5" t="s">
        <v>31</v>
      </c>
      <c r="D26" s="5" t="s">
        <v>51</v>
      </c>
      <c r="E26" s="5" t="s">
        <v>52</v>
      </c>
      <c r="F26" s="5" t="s">
        <v>72</v>
      </c>
      <c r="G26" s="12">
        <v>43556</v>
      </c>
      <c r="H26" s="12">
        <v>44064</v>
      </c>
    </row>
    <row r="27" spans="1:8" x14ac:dyDescent="0.25">
      <c r="A27" s="6"/>
      <c r="B27" s="6"/>
      <c r="C27" s="6"/>
      <c r="D27" s="6"/>
      <c r="E27" s="6"/>
      <c r="F27" s="6"/>
      <c r="G27" s="6"/>
      <c r="H27" s="6"/>
    </row>
    <row r="28" spans="1:8" ht="105" x14ac:dyDescent="0.25">
      <c r="A28" s="13" t="s">
        <v>26</v>
      </c>
      <c r="B28" s="13" t="s">
        <v>32</v>
      </c>
      <c r="C28" s="5" t="s">
        <v>33</v>
      </c>
      <c r="D28" s="5" t="s">
        <v>51</v>
      </c>
      <c r="E28" s="5" t="s">
        <v>73</v>
      </c>
      <c r="F28" s="5" t="s">
        <v>74</v>
      </c>
      <c r="G28" s="12">
        <v>37803</v>
      </c>
      <c r="H28" s="12">
        <v>39003</v>
      </c>
    </row>
    <row r="29" spans="1:8" x14ac:dyDescent="0.25">
      <c r="A29" s="6"/>
      <c r="B29" s="6"/>
      <c r="C29" s="6"/>
      <c r="D29" s="6"/>
      <c r="E29" s="6"/>
      <c r="F29" s="6"/>
      <c r="G29" s="6"/>
      <c r="H29" s="6"/>
    </row>
    <row r="30" spans="1:8" ht="120" x14ac:dyDescent="0.25">
      <c r="A30" s="63" t="s">
        <v>36</v>
      </c>
      <c r="B30" s="63" t="s">
        <v>34</v>
      </c>
      <c r="C30" s="5" t="s">
        <v>35</v>
      </c>
      <c r="D30" s="5" t="s">
        <v>51</v>
      </c>
      <c r="E30" s="5" t="s">
        <v>65</v>
      </c>
      <c r="F30" s="5" t="s">
        <v>75</v>
      </c>
      <c r="G30" s="12">
        <v>42009</v>
      </c>
      <c r="H30" s="12">
        <v>42292</v>
      </c>
    </row>
    <row r="31" spans="1:8" ht="120" x14ac:dyDescent="0.25">
      <c r="A31" s="63"/>
      <c r="B31" s="63"/>
      <c r="C31" s="5" t="s">
        <v>37</v>
      </c>
      <c r="D31" s="5" t="s">
        <v>51</v>
      </c>
      <c r="E31" s="5" t="s">
        <v>65</v>
      </c>
      <c r="F31" s="5" t="s">
        <v>76</v>
      </c>
      <c r="G31" s="12">
        <v>40813</v>
      </c>
      <c r="H31" s="12">
        <v>41368</v>
      </c>
    </row>
    <row r="32" spans="1:8" ht="120" x14ac:dyDescent="0.25">
      <c r="A32" s="63"/>
      <c r="B32" s="63"/>
      <c r="C32" s="5" t="s">
        <v>38</v>
      </c>
      <c r="D32" s="5" t="s">
        <v>51</v>
      </c>
      <c r="E32" s="5" t="s">
        <v>65</v>
      </c>
      <c r="F32" s="5" t="s">
        <v>77</v>
      </c>
      <c r="G32" s="12">
        <v>41610</v>
      </c>
      <c r="H32" s="12">
        <v>42293</v>
      </c>
    </row>
    <row r="33" spans="1:8" ht="120" x14ac:dyDescent="0.25">
      <c r="A33" s="63"/>
      <c r="B33" s="63"/>
      <c r="C33" s="5" t="s">
        <v>39</v>
      </c>
      <c r="D33" s="5" t="s">
        <v>51</v>
      </c>
      <c r="E33" s="5" t="s">
        <v>65</v>
      </c>
      <c r="F33" s="5" t="s">
        <v>80</v>
      </c>
      <c r="G33" s="12">
        <v>40217</v>
      </c>
      <c r="H33" s="12">
        <v>40914</v>
      </c>
    </row>
    <row r="34" spans="1:8" ht="120" x14ac:dyDescent="0.25">
      <c r="A34" s="63"/>
      <c r="B34" s="63"/>
      <c r="C34" s="5" t="s">
        <v>40</v>
      </c>
      <c r="D34" s="5" t="s">
        <v>51</v>
      </c>
      <c r="E34" s="5" t="s">
        <v>65</v>
      </c>
      <c r="F34" s="5" t="s">
        <v>81</v>
      </c>
      <c r="G34" s="12">
        <v>40277</v>
      </c>
      <c r="H34" s="12">
        <v>41012</v>
      </c>
    </row>
    <row r="35" spans="1:8" ht="165" x14ac:dyDescent="0.25">
      <c r="A35" s="63"/>
      <c r="B35" s="63"/>
      <c r="C35" s="5" t="s">
        <v>41</v>
      </c>
      <c r="D35" s="5" t="s">
        <v>51</v>
      </c>
      <c r="E35" s="5" t="s">
        <v>65</v>
      </c>
      <c r="F35" s="5" t="s">
        <v>82</v>
      </c>
      <c r="G35" s="12">
        <v>41688</v>
      </c>
      <c r="H35" s="12">
        <v>42128</v>
      </c>
    </row>
    <row r="36" spans="1:8" x14ac:dyDescent="0.25">
      <c r="A36" s="6"/>
      <c r="B36" s="6"/>
      <c r="C36" s="6"/>
      <c r="D36" s="5"/>
      <c r="E36" s="6"/>
      <c r="F36" s="6"/>
      <c r="G36" s="6"/>
      <c r="H36" s="6"/>
    </row>
    <row r="37" spans="1:8" ht="120" x14ac:dyDescent="0.25">
      <c r="A37" s="13" t="s">
        <v>42</v>
      </c>
      <c r="B37" s="13" t="s">
        <v>43</v>
      </c>
      <c r="C37" s="5" t="s">
        <v>44</v>
      </c>
      <c r="D37" s="5" t="s">
        <v>51</v>
      </c>
      <c r="E37" s="5" t="s">
        <v>78</v>
      </c>
      <c r="F37" s="5" t="s">
        <v>79</v>
      </c>
      <c r="G37" s="12">
        <v>41457</v>
      </c>
      <c r="H37" s="12">
        <v>43647</v>
      </c>
    </row>
  </sheetData>
  <mergeCells count="12">
    <mergeCell ref="A19:A21"/>
    <mergeCell ref="B19:B21"/>
    <mergeCell ref="A23:A26"/>
    <mergeCell ref="B23:B26"/>
    <mergeCell ref="A30:A35"/>
    <mergeCell ref="B30:B35"/>
    <mergeCell ref="A2:A7"/>
    <mergeCell ref="B2:B7"/>
    <mergeCell ref="A9:A12"/>
    <mergeCell ref="B9:B12"/>
    <mergeCell ref="A14:A17"/>
    <mergeCell ref="B14:B17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0"/>
  <sheetViews>
    <sheetView topLeftCell="A27" workbookViewId="0">
      <selection activeCell="H4" sqref="H4"/>
    </sheetView>
  </sheetViews>
  <sheetFormatPr defaultRowHeight="15" x14ac:dyDescent="0.25"/>
  <cols>
    <col min="7" max="8" width="10.7109375" bestFit="1" customWidth="1"/>
  </cols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105" x14ac:dyDescent="0.25">
      <c r="A2" s="63" t="s">
        <v>7</v>
      </c>
      <c r="B2" s="63" t="s">
        <v>11</v>
      </c>
      <c r="C2" s="5" t="s">
        <v>8</v>
      </c>
      <c r="D2" s="5" t="s">
        <v>51</v>
      </c>
      <c r="E2" s="5" t="s">
        <v>61</v>
      </c>
      <c r="F2" s="5" t="s">
        <v>62</v>
      </c>
      <c r="G2" s="12">
        <v>42319</v>
      </c>
      <c r="H2" s="12">
        <v>42377</v>
      </c>
    </row>
    <row r="3" spans="1:8" ht="105" x14ac:dyDescent="0.25">
      <c r="A3" s="63"/>
      <c r="B3" s="63"/>
      <c r="C3" s="5" t="s">
        <v>9</v>
      </c>
      <c r="D3" s="5" t="s">
        <v>51</v>
      </c>
      <c r="E3" s="5" t="s">
        <v>63</v>
      </c>
      <c r="F3" s="5" t="s">
        <v>64</v>
      </c>
      <c r="G3" s="12">
        <v>43066</v>
      </c>
      <c r="H3" s="12">
        <v>43150</v>
      </c>
    </row>
    <row r="4" spans="1:8" ht="105" x14ac:dyDescent="0.25">
      <c r="A4" s="63"/>
      <c r="B4" s="63"/>
      <c r="C4" s="5" t="s">
        <v>10</v>
      </c>
      <c r="D4" s="5" t="s">
        <v>51</v>
      </c>
      <c r="E4" s="5" t="s">
        <v>65</v>
      </c>
      <c r="F4" s="5" t="s">
        <v>66</v>
      </c>
      <c r="G4" s="12">
        <v>43717</v>
      </c>
      <c r="H4" s="12">
        <v>44083</v>
      </c>
    </row>
    <row r="5" spans="1:8" ht="120" x14ac:dyDescent="0.25">
      <c r="A5" s="63"/>
      <c r="B5" s="63"/>
      <c r="C5" s="5" t="s">
        <v>13</v>
      </c>
      <c r="D5" s="5" t="s">
        <v>51</v>
      </c>
      <c r="E5" s="5" t="s">
        <v>65</v>
      </c>
      <c r="F5" s="5" t="s">
        <v>67</v>
      </c>
      <c r="G5" s="12">
        <v>43304</v>
      </c>
      <c r="H5" s="12">
        <v>43669</v>
      </c>
    </row>
    <row r="6" spans="1:8" x14ac:dyDescent="0.25">
      <c r="A6" s="6"/>
      <c r="B6" s="6"/>
      <c r="C6" s="6"/>
      <c r="D6" s="6"/>
      <c r="E6" s="6"/>
      <c r="F6" s="6"/>
      <c r="G6" s="6"/>
      <c r="H6" s="6"/>
    </row>
    <row r="7" spans="1:8" ht="105" x14ac:dyDescent="0.25">
      <c r="A7" s="63" t="s">
        <v>14</v>
      </c>
      <c r="B7" s="63" t="s">
        <v>16</v>
      </c>
      <c r="C7" s="5" t="s">
        <v>15</v>
      </c>
      <c r="D7" s="5"/>
      <c r="E7" s="5"/>
      <c r="F7" s="5"/>
      <c r="G7" s="5"/>
      <c r="H7" s="5"/>
    </row>
    <row r="8" spans="1:8" ht="105" x14ac:dyDescent="0.25">
      <c r="A8" s="63"/>
      <c r="B8" s="63"/>
      <c r="C8" s="5" t="s">
        <v>17</v>
      </c>
      <c r="D8" s="5"/>
      <c r="E8" s="5"/>
      <c r="F8" s="5"/>
      <c r="G8" s="5"/>
      <c r="H8" s="5"/>
    </row>
    <row r="9" spans="1:8" ht="120" x14ac:dyDescent="0.25">
      <c r="A9" s="63"/>
      <c r="B9" s="63"/>
      <c r="C9" s="5" t="s">
        <v>18</v>
      </c>
      <c r="D9" s="5"/>
      <c r="E9" s="5"/>
      <c r="F9" s="5"/>
      <c r="G9" s="5"/>
      <c r="H9" s="5"/>
    </row>
    <row r="10" spans="1:8" ht="120" x14ac:dyDescent="0.25">
      <c r="A10" s="63"/>
      <c r="B10" s="63"/>
      <c r="C10" s="5" t="s">
        <v>19</v>
      </c>
      <c r="D10" s="5"/>
      <c r="E10" s="5"/>
      <c r="F10" s="5"/>
      <c r="G10" s="5"/>
      <c r="H10" s="5"/>
    </row>
    <row r="11" spans="1:8" x14ac:dyDescent="0.25">
      <c r="A11" s="6"/>
      <c r="B11" s="6"/>
      <c r="C11" s="6"/>
      <c r="D11" s="6"/>
      <c r="E11" s="6"/>
      <c r="F11" s="6"/>
      <c r="G11" s="6"/>
      <c r="H11" s="6"/>
    </row>
    <row r="12" spans="1:8" ht="180" x14ac:dyDescent="0.25">
      <c r="A12" s="63" t="s">
        <v>24</v>
      </c>
      <c r="B12" s="63" t="s">
        <v>21</v>
      </c>
      <c r="C12" s="5" t="s">
        <v>20</v>
      </c>
      <c r="D12" s="5" t="s">
        <v>51</v>
      </c>
      <c r="E12" s="5" t="s">
        <v>52</v>
      </c>
      <c r="F12" s="5" t="s">
        <v>83</v>
      </c>
      <c r="G12" s="12">
        <v>41333</v>
      </c>
      <c r="H12" s="12">
        <v>41859</v>
      </c>
    </row>
    <row r="13" spans="1:8" ht="135" x14ac:dyDescent="0.25">
      <c r="A13" s="63"/>
      <c r="B13" s="63"/>
      <c r="C13" s="5" t="s">
        <v>22</v>
      </c>
      <c r="D13" s="5" t="s">
        <v>51</v>
      </c>
      <c r="E13" s="5" t="s">
        <v>52</v>
      </c>
      <c r="F13" s="5" t="s">
        <v>85</v>
      </c>
      <c r="G13" s="12">
        <v>43915</v>
      </c>
      <c r="H13" s="12">
        <v>44311</v>
      </c>
    </row>
    <row r="14" spans="1:8" ht="90" x14ac:dyDescent="0.25">
      <c r="A14" s="63"/>
      <c r="B14" s="63"/>
      <c r="C14" s="5" t="s">
        <v>23</v>
      </c>
      <c r="D14" s="5" t="s">
        <v>51</v>
      </c>
      <c r="E14" s="5" t="s">
        <v>71</v>
      </c>
      <c r="F14" s="5" t="s">
        <v>84</v>
      </c>
      <c r="G14" s="12">
        <v>43879</v>
      </c>
      <c r="H14" s="12">
        <v>44245</v>
      </c>
    </row>
    <row r="15" spans="1:8" x14ac:dyDescent="0.25">
      <c r="A15" s="6"/>
      <c r="B15" s="6"/>
      <c r="C15" s="6"/>
      <c r="D15" s="6"/>
      <c r="E15" s="6"/>
      <c r="F15" s="6"/>
      <c r="G15" s="6"/>
      <c r="H15" s="6"/>
    </row>
    <row r="16" spans="1:8" ht="105" x14ac:dyDescent="0.25">
      <c r="A16" s="63" t="s">
        <v>25</v>
      </c>
      <c r="B16" s="63" t="s">
        <v>27</v>
      </c>
      <c r="C16" s="5" t="s">
        <v>28</v>
      </c>
      <c r="D16" s="5"/>
      <c r="E16" s="5"/>
      <c r="F16" s="5"/>
      <c r="G16" s="5"/>
      <c r="H16" s="5"/>
    </row>
    <row r="17" spans="1:8" ht="195" x14ac:dyDescent="0.25">
      <c r="A17" s="63"/>
      <c r="B17" s="63"/>
      <c r="C17" s="5" t="s">
        <v>29</v>
      </c>
      <c r="D17" s="5" t="s">
        <v>51</v>
      </c>
      <c r="E17" s="5" t="s">
        <v>52</v>
      </c>
      <c r="F17" s="5" t="s">
        <v>69</v>
      </c>
      <c r="G17" s="12">
        <v>43794</v>
      </c>
      <c r="H17" s="12">
        <v>44074</v>
      </c>
    </row>
    <row r="18" spans="1:8" ht="90" x14ac:dyDescent="0.25">
      <c r="A18" s="63"/>
      <c r="B18" s="63"/>
      <c r="C18" s="5" t="s">
        <v>30</v>
      </c>
      <c r="D18" s="5" t="s">
        <v>51</v>
      </c>
      <c r="E18" s="5" t="s">
        <v>52</v>
      </c>
      <c r="F18" s="5" t="s">
        <v>70</v>
      </c>
      <c r="G18" s="12">
        <v>43368</v>
      </c>
      <c r="H18" s="12">
        <v>44061</v>
      </c>
    </row>
    <row r="19" spans="1:8" ht="120" x14ac:dyDescent="0.25">
      <c r="A19" s="63"/>
      <c r="B19" s="63"/>
      <c r="C19" s="5" t="s">
        <v>31</v>
      </c>
      <c r="D19" s="5" t="s">
        <v>51</v>
      </c>
      <c r="E19" s="5" t="s">
        <v>52</v>
      </c>
      <c r="F19" s="5" t="s">
        <v>72</v>
      </c>
      <c r="G19" s="12">
        <v>43556</v>
      </c>
      <c r="H19" s="12">
        <v>44064</v>
      </c>
    </row>
    <row r="20" spans="1:8" x14ac:dyDescent="0.25">
      <c r="A20" s="6"/>
      <c r="B20" s="6"/>
      <c r="C20" s="6"/>
      <c r="D20" s="6"/>
      <c r="E20" s="6"/>
      <c r="F20" s="6"/>
      <c r="G20" s="6"/>
      <c r="H20" s="6"/>
    </row>
    <row r="21" spans="1:8" ht="105" x14ac:dyDescent="0.25">
      <c r="A21" s="13" t="s">
        <v>26</v>
      </c>
      <c r="B21" s="13" t="s">
        <v>32</v>
      </c>
      <c r="C21" s="5" t="s">
        <v>33</v>
      </c>
      <c r="D21" s="5" t="s">
        <v>51</v>
      </c>
      <c r="E21" s="5" t="s">
        <v>73</v>
      </c>
      <c r="F21" s="5" t="s">
        <v>74</v>
      </c>
      <c r="G21" s="12">
        <v>37803</v>
      </c>
      <c r="H21" s="12">
        <v>39003</v>
      </c>
    </row>
    <row r="22" spans="1:8" x14ac:dyDescent="0.25">
      <c r="A22" s="6"/>
      <c r="B22" s="6"/>
      <c r="C22" s="6"/>
      <c r="D22" s="6"/>
      <c r="E22" s="6"/>
      <c r="F22" s="6"/>
      <c r="G22" s="6"/>
      <c r="H22" s="6"/>
    </row>
    <row r="23" spans="1:8" ht="120" x14ac:dyDescent="0.25">
      <c r="A23" s="63" t="s">
        <v>36</v>
      </c>
      <c r="B23" s="63" t="s">
        <v>34</v>
      </c>
      <c r="C23" s="5" t="s">
        <v>35</v>
      </c>
      <c r="D23" s="5" t="s">
        <v>51</v>
      </c>
      <c r="E23" s="5" t="s">
        <v>65</v>
      </c>
      <c r="F23" s="5" t="s">
        <v>75</v>
      </c>
      <c r="G23" s="12">
        <v>42009</v>
      </c>
      <c r="H23" s="12">
        <v>42292</v>
      </c>
    </row>
    <row r="24" spans="1:8" ht="120" x14ac:dyDescent="0.25">
      <c r="A24" s="63"/>
      <c r="B24" s="63"/>
      <c r="C24" s="5" t="s">
        <v>37</v>
      </c>
      <c r="D24" s="5" t="s">
        <v>51</v>
      </c>
      <c r="E24" s="5" t="s">
        <v>65</v>
      </c>
      <c r="F24" s="5" t="s">
        <v>76</v>
      </c>
      <c r="G24" s="12">
        <v>40813</v>
      </c>
      <c r="H24" s="12">
        <v>41368</v>
      </c>
    </row>
    <row r="25" spans="1:8" ht="120" x14ac:dyDescent="0.25">
      <c r="A25" s="63"/>
      <c r="B25" s="63"/>
      <c r="C25" s="5" t="s">
        <v>38</v>
      </c>
      <c r="D25" s="5" t="s">
        <v>51</v>
      </c>
      <c r="E25" s="5" t="s">
        <v>65</v>
      </c>
      <c r="F25" s="5" t="s">
        <v>77</v>
      </c>
      <c r="G25" s="12">
        <v>41610</v>
      </c>
      <c r="H25" s="12">
        <v>42293</v>
      </c>
    </row>
    <row r="26" spans="1:8" ht="120" x14ac:dyDescent="0.25">
      <c r="A26" s="63"/>
      <c r="B26" s="63"/>
      <c r="C26" s="5" t="s">
        <v>39</v>
      </c>
      <c r="D26" s="5" t="s">
        <v>51</v>
      </c>
      <c r="E26" s="5" t="s">
        <v>65</v>
      </c>
      <c r="F26" s="5" t="s">
        <v>80</v>
      </c>
      <c r="G26" s="12">
        <v>40217</v>
      </c>
      <c r="H26" s="12">
        <v>40914</v>
      </c>
    </row>
    <row r="27" spans="1:8" ht="120" x14ac:dyDescent="0.25">
      <c r="A27" s="63"/>
      <c r="B27" s="63"/>
      <c r="C27" s="5" t="s">
        <v>40</v>
      </c>
      <c r="D27" s="5" t="s">
        <v>51</v>
      </c>
      <c r="E27" s="5" t="s">
        <v>65</v>
      </c>
      <c r="F27" s="5" t="s">
        <v>81</v>
      </c>
      <c r="G27" s="12">
        <v>40277</v>
      </c>
      <c r="H27" s="12">
        <v>41012</v>
      </c>
    </row>
    <row r="28" spans="1:8" ht="165" x14ac:dyDescent="0.25">
      <c r="A28" s="63"/>
      <c r="B28" s="63"/>
      <c r="C28" s="5" t="s">
        <v>41</v>
      </c>
      <c r="D28" s="5" t="s">
        <v>51</v>
      </c>
      <c r="E28" s="5" t="s">
        <v>65</v>
      </c>
      <c r="F28" s="5" t="s">
        <v>82</v>
      </c>
      <c r="G28" s="12">
        <v>41688</v>
      </c>
      <c r="H28" s="12">
        <v>42128</v>
      </c>
    </row>
    <row r="29" spans="1:8" x14ac:dyDescent="0.25">
      <c r="A29" s="6"/>
      <c r="B29" s="6"/>
      <c r="C29" s="6"/>
      <c r="D29" s="5"/>
      <c r="E29" s="6"/>
      <c r="F29" s="6"/>
      <c r="G29" s="6"/>
      <c r="H29" s="6"/>
    </row>
    <row r="30" spans="1:8" ht="120" x14ac:dyDescent="0.25">
      <c r="A30" s="13" t="s">
        <v>42</v>
      </c>
      <c r="B30" s="13" t="s">
        <v>43</v>
      </c>
      <c r="C30" s="5" t="s">
        <v>44</v>
      </c>
      <c r="D30" s="5" t="s">
        <v>51</v>
      </c>
      <c r="E30" s="5" t="s">
        <v>78</v>
      </c>
      <c r="F30" s="5" t="s">
        <v>79</v>
      </c>
      <c r="G30" s="12">
        <v>41457</v>
      </c>
      <c r="H30" s="12">
        <v>43647</v>
      </c>
    </row>
  </sheetData>
  <mergeCells count="10">
    <mergeCell ref="A16:A19"/>
    <mergeCell ref="B16:B19"/>
    <mergeCell ref="A23:A28"/>
    <mergeCell ref="B23:B28"/>
    <mergeCell ref="A2:A5"/>
    <mergeCell ref="B2:B5"/>
    <mergeCell ref="A7:A10"/>
    <mergeCell ref="B7:B10"/>
    <mergeCell ref="A12:A14"/>
    <mergeCell ref="B12:B14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0"/>
  <sheetViews>
    <sheetView workbookViewId="0">
      <selection activeCell="H4" sqref="H4"/>
    </sheetView>
  </sheetViews>
  <sheetFormatPr defaultRowHeight="15" x14ac:dyDescent="0.25"/>
  <cols>
    <col min="1" max="1" width="32.28515625" customWidth="1"/>
    <col min="2" max="2" width="28" bestFit="1" customWidth="1"/>
    <col min="3" max="3" width="34.140625" bestFit="1" customWidth="1"/>
    <col min="4" max="4" width="18.5703125" bestFit="1" customWidth="1"/>
    <col min="7" max="7" width="15.42578125" bestFit="1" customWidth="1"/>
    <col min="8" max="8" width="14" bestFit="1" customWidth="1"/>
  </cols>
  <sheetData>
    <row r="1" spans="1:12" ht="30" x14ac:dyDescent="0.25">
      <c r="A1" s="1" t="s">
        <v>45</v>
      </c>
      <c r="B1" s="1" t="s">
        <v>46</v>
      </c>
      <c r="C1" s="1" t="s">
        <v>47</v>
      </c>
      <c r="D1" s="1" t="s">
        <v>48</v>
      </c>
      <c r="E1" s="1" t="s">
        <v>49</v>
      </c>
      <c r="F1" s="4" t="s">
        <v>50</v>
      </c>
      <c r="G1" s="1" t="s">
        <v>54</v>
      </c>
      <c r="H1" s="1" t="s">
        <v>55</v>
      </c>
      <c r="I1" s="1" t="s">
        <v>56</v>
      </c>
      <c r="J1" s="1" t="s">
        <v>57</v>
      </c>
      <c r="K1" s="9" t="s">
        <v>86</v>
      </c>
      <c r="L1" s="8" t="s">
        <v>68</v>
      </c>
    </row>
    <row r="2" spans="1:12" x14ac:dyDescent="0.25">
      <c r="F2" s="6"/>
      <c r="I2" s="2"/>
      <c r="J2" s="2"/>
    </row>
    <row r="3" spans="1:12" ht="30" x14ac:dyDescent="0.25">
      <c r="A3" s="64" t="s">
        <v>36</v>
      </c>
      <c r="B3" s="64" t="s">
        <v>34</v>
      </c>
      <c r="C3" s="2" t="s">
        <v>35</v>
      </c>
      <c r="D3" s="2" t="s">
        <v>51</v>
      </c>
      <c r="E3" s="2" t="s">
        <v>65</v>
      </c>
      <c r="F3" s="5" t="s">
        <v>75</v>
      </c>
      <c r="G3" s="3">
        <v>42009</v>
      </c>
      <c r="H3" s="3">
        <v>42292</v>
      </c>
      <c r="I3" s="2">
        <f t="shared" ref="I3:I10" si="0">H3-G3</f>
        <v>283</v>
      </c>
      <c r="J3" s="2">
        <f t="shared" ref="J3:J10" si="1">I3/30</f>
        <v>9.4333333333333336</v>
      </c>
      <c r="K3" s="65">
        <f>J3+J4+J5+J6+J7+J8</f>
        <v>113.10000000000001</v>
      </c>
      <c r="L3" s="65">
        <f>K3/12</f>
        <v>9.4250000000000007</v>
      </c>
    </row>
    <row r="4" spans="1:12" ht="90" x14ac:dyDescent="0.25">
      <c r="A4" s="64"/>
      <c r="B4" s="64"/>
      <c r="C4" s="2" t="s">
        <v>37</v>
      </c>
      <c r="D4" s="2" t="s">
        <v>51</v>
      </c>
      <c r="E4" s="2" t="s">
        <v>65</v>
      </c>
      <c r="F4" s="5" t="s">
        <v>76</v>
      </c>
      <c r="G4" s="3">
        <v>40813</v>
      </c>
      <c r="H4" s="3">
        <v>41368</v>
      </c>
      <c r="I4" s="2">
        <f t="shared" si="0"/>
        <v>555</v>
      </c>
      <c r="J4" s="2">
        <f t="shared" si="1"/>
        <v>18.5</v>
      </c>
      <c r="K4" s="66"/>
      <c r="L4" s="66"/>
    </row>
    <row r="5" spans="1:12" ht="45" x14ac:dyDescent="0.25">
      <c r="A5" s="64"/>
      <c r="B5" s="64"/>
      <c r="C5" s="2" t="s">
        <v>38</v>
      </c>
      <c r="D5" s="2" t="s">
        <v>51</v>
      </c>
      <c r="E5" s="2" t="s">
        <v>65</v>
      </c>
      <c r="F5" s="5" t="s">
        <v>77</v>
      </c>
      <c r="G5" s="3">
        <v>41610</v>
      </c>
      <c r="H5" s="3">
        <v>42293</v>
      </c>
      <c r="I5" s="2">
        <f t="shared" si="0"/>
        <v>683</v>
      </c>
      <c r="J5" s="2">
        <f t="shared" si="1"/>
        <v>22.766666666666666</v>
      </c>
      <c r="K5" s="66"/>
      <c r="L5" s="66"/>
    </row>
    <row r="6" spans="1:12" ht="105" x14ac:dyDescent="0.25">
      <c r="A6" s="64"/>
      <c r="B6" s="64"/>
      <c r="C6" s="2" t="s">
        <v>39</v>
      </c>
      <c r="D6" s="2" t="s">
        <v>51</v>
      </c>
      <c r="E6" s="2" t="s">
        <v>65</v>
      </c>
      <c r="F6" s="5" t="s">
        <v>80</v>
      </c>
      <c r="G6" s="3">
        <v>40217</v>
      </c>
      <c r="H6" s="3">
        <v>40914</v>
      </c>
      <c r="I6" s="2">
        <f t="shared" si="0"/>
        <v>697</v>
      </c>
      <c r="J6" s="2">
        <f t="shared" si="1"/>
        <v>23.233333333333334</v>
      </c>
      <c r="K6" s="66"/>
      <c r="L6" s="66"/>
    </row>
    <row r="7" spans="1:12" ht="45" x14ac:dyDescent="0.25">
      <c r="A7" s="64"/>
      <c r="B7" s="64"/>
      <c r="C7" s="2" t="s">
        <v>40</v>
      </c>
      <c r="D7" s="2" t="s">
        <v>51</v>
      </c>
      <c r="E7" s="2" t="s">
        <v>65</v>
      </c>
      <c r="F7" s="5" t="s">
        <v>81</v>
      </c>
      <c r="G7" s="3">
        <v>40277</v>
      </c>
      <c r="H7" s="3">
        <v>41012</v>
      </c>
      <c r="I7" s="2">
        <f t="shared" si="0"/>
        <v>735</v>
      </c>
      <c r="J7" s="2">
        <f t="shared" si="1"/>
        <v>24.5</v>
      </c>
      <c r="K7" s="66"/>
      <c r="L7" s="66"/>
    </row>
    <row r="8" spans="1:12" ht="165" x14ac:dyDescent="0.25">
      <c r="A8" s="64"/>
      <c r="B8" s="64"/>
      <c r="C8" s="2" t="s">
        <v>41</v>
      </c>
      <c r="D8" s="2" t="s">
        <v>51</v>
      </c>
      <c r="E8" s="2" t="s">
        <v>65</v>
      </c>
      <c r="F8" s="5" t="s">
        <v>82</v>
      </c>
      <c r="G8" s="3">
        <v>41688</v>
      </c>
      <c r="H8" s="3">
        <v>42128</v>
      </c>
      <c r="I8" s="2">
        <f t="shared" si="0"/>
        <v>440</v>
      </c>
      <c r="J8" s="2">
        <f t="shared" si="1"/>
        <v>14.666666666666666</v>
      </c>
      <c r="K8" s="67"/>
      <c r="L8" s="67"/>
    </row>
    <row r="9" spans="1:12" x14ac:dyDescent="0.25">
      <c r="D9" s="2"/>
      <c r="F9" s="6"/>
      <c r="I9" s="2"/>
      <c r="J9" s="2"/>
    </row>
    <row r="10" spans="1:12" ht="30" x14ac:dyDescent="0.25">
      <c r="A10" s="7" t="s">
        <v>42</v>
      </c>
      <c r="B10" s="7" t="s">
        <v>43</v>
      </c>
      <c r="C10" s="2" t="s">
        <v>44</v>
      </c>
      <c r="D10" s="2" t="s">
        <v>51</v>
      </c>
      <c r="E10" s="2" t="s">
        <v>78</v>
      </c>
      <c r="F10" s="5" t="s">
        <v>79</v>
      </c>
      <c r="G10" s="3">
        <v>41457</v>
      </c>
      <c r="H10" s="3">
        <v>43647</v>
      </c>
      <c r="I10" s="2">
        <f t="shared" si="0"/>
        <v>2190</v>
      </c>
      <c r="J10" s="2">
        <f t="shared" si="1"/>
        <v>73</v>
      </c>
      <c r="K10" s="2">
        <v>73</v>
      </c>
      <c r="L10">
        <f>J10/12</f>
        <v>6.083333333333333</v>
      </c>
    </row>
  </sheetData>
  <mergeCells count="4">
    <mergeCell ref="A3:A8"/>
    <mergeCell ref="B3:B8"/>
    <mergeCell ref="K3:K8"/>
    <mergeCell ref="L3:L8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8"/>
  <sheetViews>
    <sheetView topLeftCell="A5" workbookViewId="0">
      <selection activeCell="H4" sqref="H4"/>
    </sheetView>
  </sheetViews>
  <sheetFormatPr defaultRowHeight="15" x14ac:dyDescent="0.25"/>
  <cols>
    <col min="2" max="2" width="11.5703125" customWidth="1"/>
    <col min="3" max="3" width="13.140625" bestFit="1" customWidth="1"/>
    <col min="7" max="8" width="10.7109375" bestFit="1" customWidth="1"/>
  </cols>
  <sheetData>
    <row r="1" spans="1:12" ht="4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  <c r="I1" s="4" t="s">
        <v>56</v>
      </c>
      <c r="J1" s="4" t="s">
        <v>57</v>
      </c>
      <c r="K1" s="10" t="s">
        <v>86</v>
      </c>
      <c r="L1" s="11" t="s">
        <v>68</v>
      </c>
    </row>
    <row r="2" spans="1:12" ht="75" x14ac:dyDescent="0.25">
      <c r="A2" s="63" t="s">
        <v>36</v>
      </c>
      <c r="B2" s="63" t="s">
        <v>34</v>
      </c>
      <c r="C2" s="5" t="s">
        <v>35</v>
      </c>
      <c r="D2" s="5" t="s">
        <v>51</v>
      </c>
      <c r="E2" s="5" t="s">
        <v>65</v>
      </c>
      <c r="F2" s="5" t="s">
        <v>75</v>
      </c>
      <c r="G2" s="12">
        <v>42009</v>
      </c>
      <c r="H2" s="12">
        <v>42292</v>
      </c>
      <c r="I2" s="5">
        <f t="shared" ref="I2:I7" si="0">H2-G2</f>
        <v>283</v>
      </c>
      <c r="J2" s="5">
        <f t="shared" ref="J2:J7" si="1">I2/30</f>
        <v>9.4333333333333336</v>
      </c>
      <c r="K2" s="68">
        <f>J2+J3+J4+J5+J6+J7</f>
        <v>113.10000000000001</v>
      </c>
      <c r="L2" s="68">
        <f>K2/12</f>
        <v>9.4250000000000007</v>
      </c>
    </row>
    <row r="3" spans="1:12" ht="90" x14ac:dyDescent="0.25">
      <c r="A3" s="63"/>
      <c r="B3" s="63"/>
      <c r="C3" s="5" t="s">
        <v>37</v>
      </c>
      <c r="D3" s="5" t="s">
        <v>51</v>
      </c>
      <c r="E3" s="5" t="s">
        <v>65</v>
      </c>
      <c r="F3" s="5" t="s">
        <v>76</v>
      </c>
      <c r="G3" s="12">
        <v>40813</v>
      </c>
      <c r="H3" s="12">
        <v>41368</v>
      </c>
      <c r="I3" s="5">
        <f t="shared" si="0"/>
        <v>555</v>
      </c>
      <c r="J3" s="5">
        <f t="shared" si="1"/>
        <v>18.5</v>
      </c>
      <c r="K3" s="69"/>
      <c r="L3" s="69"/>
    </row>
    <row r="4" spans="1:12" ht="75" x14ac:dyDescent="0.25">
      <c r="A4" s="63"/>
      <c r="B4" s="63"/>
      <c r="C4" s="5" t="s">
        <v>38</v>
      </c>
      <c r="D4" s="5" t="s">
        <v>51</v>
      </c>
      <c r="E4" s="5" t="s">
        <v>65</v>
      </c>
      <c r="F4" s="5" t="s">
        <v>77</v>
      </c>
      <c r="G4" s="12">
        <v>41610</v>
      </c>
      <c r="H4" s="12">
        <v>42293</v>
      </c>
      <c r="I4" s="5">
        <f t="shared" si="0"/>
        <v>683</v>
      </c>
      <c r="J4" s="5">
        <f t="shared" si="1"/>
        <v>22.766666666666666</v>
      </c>
      <c r="K4" s="69"/>
      <c r="L4" s="69"/>
    </row>
    <row r="5" spans="1:12" ht="105" x14ac:dyDescent="0.25">
      <c r="A5" s="63"/>
      <c r="B5" s="63"/>
      <c r="C5" s="5" t="s">
        <v>39</v>
      </c>
      <c r="D5" s="5" t="s">
        <v>51</v>
      </c>
      <c r="E5" s="5" t="s">
        <v>65</v>
      </c>
      <c r="F5" s="5" t="s">
        <v>80</v>
      </c>
      <c r="G5" s="12">
        <v>40217</v>
      </c>
      <c r="H5" s="12">
        <v>40914</v>
      </c>
      <c r="I5" s="5">
        <f t="shared" si="0"/>
        <v>697</v>
      </c>
      <c r="J5" s="5">
        <f t="shared" si="1"/>
        <v>23.233333333333334</v>
      </c>
      <c r="K5" s="69"/>
      <c r="L5" s="69"/>
    </row>
    <row r="6" spans="1:12" ht="75" x14ac:dyDescent="0.25">
      <c r="A6" s="63"/>
      <c r="B6" s="63"/>
      <c r="C6" s="5" t="s">
        <v>40</v>
      </c>
      <c r="D6" s="5" t="s">
        <v>51</v>
      </c>
      <c r="E6" s="5" t="s">
        <v>65</v>
      </c>
      <c r="F6" s="5" t="s">
        <v>81</v>
      </c>
      <c r="G6" s="12">
        <v>40277</v>
      </c>
      <c r="H6" s="12">
        <v>41012</v>
      </c>
      <c r="I6" s="5">
        <f t="shared" si="0"/>
        <v>735</v>
      </c>
      <c r="J6" s="5">
        <f t="shared" si="1"/>
        <v>24.5</v>
      </c>
      <c r="K6" s="69"/>
      <c r="L6" s="69"/>
    </row>
    <row r="7" spans="1:12" ht="165" x14ac:dyDescent="0.25">
      <c r="A7" s="63"/>
      <c r="B7" s="63"/>
      <c r="C7" s="5" t="s">
        <v>41</v>
      </c>
      <c r="D7" s="5" t="s">
        <v>51</v>
      </c>
      <c r="E7" s="5" t="s">
        <v>65</v>
      </c>
      <c r="F7" s="5" t="s">
        <v>82</v>
      </c>
      <c r="G7" s="12">
        <v>41688</v>
      </c>
      <c r="H7" s="12">
        <v>42128</v>
      </c>
      <c r="I7" s="5">
        <f t="shared" si="0"/>
        <v>440</v>
      </c>
      <c r="J7" s="5">
        <f t="shared" si="1"/>
        <v>14.666666666666666</v>
      </c>
      <c r="K7" s="70"/>
      <c r="L7" s="70"/>
    </row>
    <row r="8" spans="1:12" x14ac:dyDescent="0.25">
      <c r="A8" s="6"/>
      <c r="B8" s="6"/>
      <c r="C8" s="6"/>
      <c r="D8" s="5"/>
      <c r="E8" s="6"/>
      <c r="F8" s="6"/>
      <c r="G8" s="6"/>
      <c r="H8" s="6"/>
      <c r="I8" s="5"/>
      <c r="J8" s="5"/>
      <c r="K8" s="6"/>
      <c r="L8" s="6"/>
    </row>
  </sheetData>
  <mergeCells count="4">
    <mergeCell ref="A2:A7"/>
    <mergeCell ref="B2:B7"/>
    <mergeCell ref="K2:K7"/>
    <mergeCell ref="L2:L7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6"/>
  <sheetViews>
    <sheetView workbookViewId="0">
      <selection activeCell="H4" sqref="H4"/>
    </sheetView>
  </sheetViews>
  <sheetFormatPr defaultRowHeight="15" x14ac:dyDescent="0.25"/>
  <cols>
    <col min="7" max="8" width="10.7109375" bestFit="1" customWidth="1"/>
  </cols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105" x14ac:dyDescent="0.25">
      <c r="A2" s="63" t="s">
        <v>25</v>
      </c>
      <c r="B2" s="63" t="s">
        <v>27</v>
      </c>
      <c r="C2" s="5" t="s">
        <v>28</v>
      </c>
      <c r="D2" s="5"/>
      <c r="E2" s="5"/>
      <c r="F2" s="5"/>
      <c r="G2" s="5"/>
      <c r="H2" s="5"/>
    </row>
    <row r="3" spans="1:8" ht="195" x14ac:dyDescent="0.25">
      <c r="A3" s="63"/>
      <c r="B3" s="63"/>
      <c r="C3" s="5" t="s">
        <v>29</v>
      </c>
      <c r="D3" s="5" t="s">
        <v>51</v>
      </c>
      <c r="E3" s="5" t="s">
        <v>52</v>
      </c>
      <c r="F3" s="5" t="s">
        <v>69</v>
      </c>
      <c r="G3" s="12">
        <v>43794</v>
      </c>
      <c r="H3" s="12">
        <v>44074</v>
      </c>
    </row>
    <row r="4" spans="1:8" ht="90" x14ac:dyDescent="0.25">
      <c r="A4" s="63"/>
      <c r="B4" s="63"/>
      <c r="C4" s="5" t="s">
        <v>30</v>
      </c>
      <c r="D4" s="5" t="s">
        <v>51</v>
      </c>
      <c r="E4" s="5" t="s">
        <v>52</v>
      </c>
      <c r="F4" s="5" t="s">
        <v>70</v>
      </c>
      <c r="G4" s="12">
        <v>43368</v>
      </c>
      <c r="H4" s="12">
        <v>44061</v>
      </c>
    </row>
    <row r="5" spans="1:8" ht="120" x14ac:dyDescent="0.25">
      <c r="A5" s="63"/>
      <c r="B5" s="63"/>
      <c r="C5" s="5" t="s">
        <v>31</v>
      </c>
      <c r="D5" s="5" t="s">
        <v>51</v>
      </c>
      <c r="E5" s="5" t="s">
        <v>52</v>
      </c>
      <c r="F5" s="5" t="s">
        <v>72</v>
      </c>
      <c r="G5" s="12">
        <v>43556</v>
      </c>
      <c r="H5" s="12">
        <v>44064</v>
      </c>
    </row>
    <row r="6" spans="1:8" x14ac:dyDescent="0.25">
      <c r="A6" s="6"/>
      <c r="B6" s="6"/>
      <c r="C6" s="6"/>
      <c r="D6" s="6"/>
      <c r="E6" s="6"/>
      <c r="F6" s="6"/>
      <c r="G6" s="6"/>
      <c r="H6" s="6"/>
    </row>
  </sheetData>
  <mergeCells count="2">
    <mergeCell ref="A2:A5"/>
    <mergeCell ref="B2:B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Avaliação</vt:lpstr>
      <vt:lpstr>Planilha1</vt:lpstr>
      <vt:lpstr>Planilha8</vt:lpstr>
      <vt:lpstr>Planilha7</vt:lpstr>
      <vt:lpstr>Planilha6</vt:lpstr>
      <vt:lpstr>Planilha4</vt:lpstr>
      <vt:lpstr>Planilha2</vt:lpstr>
      <vt:lpstr>Planilha3</vt:lpstr>
      <vt:lpstr>Planilha5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DANIEL RODRIGUES BRITO</cp:lastModifiedBy>
  <dcterms:created xsi:type="dcterms:W3CDTF">2021-05-31T17:37:32Z</dcterms:created>
  <dcterms:modified xsi:type="dcterms:W3CDTF">2024-03-01T12:05:41Z</dcterms:modified>
</cp:coreProperties>
</file>